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grolab1\Desktop\2019_2020 planning\Chiwimbo Mineral N extraction\"/>
    </mc:Choice>
  </mc:AlternateContent>
  <bookViews>
    <workbookView xWindow="0" yWindow="0" windowWidth="20490" windowHeight="7620" activeTab="1"/>
  </bookViews>
  <sheets>
    <sheet name="Soils data" sheetId="2" r:id="rId1"/>
    <sheet name="sample codes" sheetId="3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" i="2" l="1"/>
  <c r="H2" i="2"/>
  <c r="F2" i="2"/>
  <c r="F9" i="2"/>
  <c r="F3" i="2"/>
  <c r="F4" i="2"/>
  <c r="F5" i="2"/>
  <c r="F6" i="2"/>
  <c r="F7" i="2"/>
  <c r="F8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J2" i="2" l="1"/>
  <c r="I81" i="2" l="1"/>
  <c r="H81" i="2"/>
  <c r="J81" i="2" s="1"/>
  <c r="K81" i="2" s="1"/>
  <c r="I80" i="2"/>
  <c r="H80" i="2"/>
  <c r="I87" i="2"/>
  <c r="H87" i="2"/>
  <c r="J87" i="2" s="1"/>
  <c r="K87" i="2" s="1"/>
  <c r="I86" i="2"/>
  <c r="H86" i="2"/>
  <c r="I79" i="2"/>
  <c r="H79" i="2"/>
  <c r="J79" i="2" s="1"/>
  <c r="K79" i="2" s="1"/>
  <c r="I78" i="2"/>
  <c r="H78" i="2"/>
  <c r="I109" i="2"/>
  <c r="H109" i="2"/>
  <c r="J109" i="2" s="1"/>
  <c r="K109" i="2" s="1"/>
  <c r="I108" i="2"/>
  <c r="H108" i="2"/>
  <c r="I107" i="2"/>
  <c r="H107" i="2"/>
  <c r="J107" i="2" s="1"/>
  <c r="K107" i="2" s="1"/>
  <c r="I106" i="2"/>
  <c r="H106" i="2"/>
  <c r="J106" i="2" s="1"/>
  <c r="K106" i="2" s="1"/>
  <c r="I91" i="2"/>
  <c r="H91" i="2"/>
  <c r="J91" i="2" s="1"/>
  <c r="K91" i="2" s="1"/>
  <c r="I90" i="2"/>
  <c r="H90" i="2"/>
  <c r="I97" i="2"/>
  <c r="H97" i="2"/>
  <c r="J97" i="2" s="1"/>
  <c r="K97" i="2" s="1"/>
  <c r="I96" i="2"/>
  <c r="H96" i="2"/>
  <c r="J96" i="2" s="1"/>
  <c r="K96" i="2" s="1"/>
  <c r="I103" i="2"/>
  <c r="H103" i="2"/>
  <c r="J103" i="2" s="1"/>
  <c r="K103" i="2" s="1"/>
  <c r="I102" i="2"/>
  <c r="H102" i="2"/>
  <c r="J102" i="2" s="1"/>
  <c r="K102" i="2" s="1"/>
  <c r="I101" i="2"/>
  <c r="H101" i="2"/>
  <c r="J101" i="2" s="1"/>
  <c r="K101" i="2" s="1"/>
  <c r="I100" i="2"/>
  <c r="H100" i="2"/>
  <c r="I83" i="2"/>
  <c r="H83" i="2"/>
  <c r="J83" i="2" s="1"/>
  <c r="K83" i="2" s="1"/>
  <c r="I82" i="2"/>
  <c r="H82" i="2"/>
  <c r="I99" i="2"/>
  <c r="H99" i="2"/>
  <c r="I98" i="2"/>
  <c r="H98" i="2"/>
  <c r="I77" i="2"/>
  <c r="H77" i="2"/>
  <c r="I76" i="2"/>
  <c r="H76" i="2"/>
  <c r="I95" i="2"/>
  <c r="H95" i="2"/>
  <c r="J95" i="2" s="1"/>
  <c r="K95" i="2" s="1"/>
  <c r="I94" i="2"/>
  <c r="H94" i="2"/>
  <c r="I75" i="2"/>
  <c r="H75" i="2"/>
  <c r="J75" i="2" s="1"/>
  <c r="K75" i="2" s="1"/>
  <c r="I74" i="2"/>
  <c r="H74" i="2"/>
  <c r="I105" i="2"/>
  <c r="H105" i="2"/>
  <c r="J105" i="2" s="1"/>
  <c r="K105" i="2" s="1"/>
  <c r="I104" i="2"/>
  <c r="H104" i="2"/>
  <c r="I93" i="2"/>
  <c r="H93" i="2"/>
  <c r="J93" i="2" s="1"/>
  <c r="K93" i="2" s="1"/>
  <c r="I92" i="2"/>
  <c r="H92" i="2"/>
  <c r="I89" i="2"/>
  <c r="H89" i="2"/>
  <c r="J89" i="2" s="1"/>
  <c r="K89" i="2" s="1"/>
  <c r="I88" i="2"/>
  <c r="H88" i="2"/>
  <c r="I85" i="2"/>
  <c r="H85" i="2"/>
  <c r="J85" i="2" s="1"/>
  <c r="K85" i="2" s="1"/>
  <c r="I84" i="2"/>
  <c r="H84" i="2"/>
  <c r="I53" i="2"/>
  <c r="H53" i="2"/>
  <c r="J53" i="2" s="1"/>
  <c r="K53" i="2" s="1"/>
  <c r="I52" i="2"/>
  <c r="H52" i="2"/>
  <c r="I41" i="2"/>
  <c r="H41" i="2"/>
  <c r="J41" i="2" s="1"/>
  <c r="K41" i="2" s="1"/>
  <c r="I40" i="2"/>
  <c r="H40" i="2"/>
  <c r="I59" i="2"/>
  <c r="H59" i="2"/>
  <c r="J59" i="2" s="1"/>
  <c r="K59" i="2" s="1"/>
  <c r="I58" i="2"/>
  <c r="H58" i="2"/>
  <c r="I55" i="2"/>
  <c r="H55" i="2"/>
  <c r="J55" i="2" s="1"/>
  <c r="K55" i="2" s="1"/>
  <c r="I54" i="2"/>
  <c r="H54" i="2"/>
  <c r="I63" i="2"/>
  <c r="H63" i="2"/>
  <c r="J63" i="2" s="1"/>
  <c r="K63" i="2" s="1"/>
  <c r="I62" i="2"/>
  <c r="H62" i="2"/>
  <c r="I65" i="2"/>
  <c r="H65" i="2"/>
  <c r="J65" i="2" s="1"/>
  <c r="K65" i="2" s="1"/>
  <c r="I64" i="2"/>
  <c r="H64" i="2"/>
  <c r="I47" i="2"/>
  <c r="H47" i="2"/>
  <c r="J47" i="2" s="1"/>
  <c r="K47" i="2" s="1"/>
  <c r="I46" i="2"/>
  <c r="H46" i="2"/>
  <c r="I69" i="2"/>
  <c r="H69" i="2"/>
  <c r="J69" i="2" s="1"/>
  <c r="K69" i="2" s="1"/>
  <c r="I68" i="2"/>
  <c r="H68" i="2"/>
  <c r="J68" i="2" s="1"/>
  <c r="K68" i="2" s="1"/>
  <c r="I51" i="2"/>
  <c r="H51" i="2"/>
  <c r="I50" i="2"/>
  <c r="H50" i="2"/>
  <c r="J50" i="2" s="1"/>
  <c r="K50" i="2" s="1"/>
  <c r="I61" i="2"/>
  <c r="H61" i="2"/>
  <c r="I60" i="2"/>
  <c r="H60" i="2"/>
  <c r="J60" i="2" s="1"/>
  <c r="K60" i="2" s="1"/>
  <c r="I49" i="2"/>
  <c r="H49" i="2"/>
  <c r="J49" i="2" s="1"/>
  <c r="K49" i="2" s="1"/>
  <c r="I48" i="2"/>
  <c r="H48" i="2"/>
  <c r="J48" i="2" s="1"/>
  <c r="K48" i="2" s="1"/>
  <c r="I73" i="2"/>
  <c r="H73" i="2"/>
  <c r="J73" i="2" s="1"/>
  <c r="K73" i="2" s="1"/>
  <c r="I72" i="2"/>
  <c r="H72" i="2"/>
  <c r="I45" i="2"/>
  <c r="H45" i="2"/>
  <c r="J45" i="2" s="1"/>
  <c r="K45" i="2" s="1"/>
  <c r="I44" i="2"/>
  <c r="H44" i="2"/>
  <c r="J44" i="2" s="1"/>
  <c r="K44" i="2" s="1"/>
  <c r="I67" i="2"/>
  <c r="H67" i="2"/>
  <c r="J67" i="2" s="1"/>
  <c r="K67" i="2" s="1"/>
  <c r="I66" i="2"/>
  <c r="H66" i="2"/>
  <c r="J66" i="2" s="1"/>
  <c r="K66" i="2" s="1"/>
  <c r="I43" i="2"/>
  <c r="H43" i="2"/>
  <c r="J43" i="2" s="1"/>
  <c r="K43" i="2" s="1"/>
  <c r="I42" i="2"/>
  <c r="H42" i="2"/>
  <c r="I71" i="2"/>
  <c r="H71" i="2"/>
  <c r="J71" i="2" s="1"/>
  <c r="K71" i="2" s="1"/>
  <c r="I70" i="2"/>
  <c r="H70" i="2"/>
  <c r="I39" i="2"/>
  <c r="H39" i="2"/>
  <c r="J39" i="2" s="1"/>
  <c r="K39" i="2" s="1"/>
  <c r="I38" i="2"/>
  <c r="H38" i="2"/>
  <c r="I57" i="2"/>
  <c r="H57" i="2"/>
  <c r="J57" i="2" s="1"/>
  <c r="K57" i="2" s="1"/>
  <c r="I56" i="2"/>
  <c r="H56" i="2"/>
  <c r="I17" i="2"/>
  <c r="H17" i="2"/>
  <c r="J17" i="2" s="1"/>
  <c r="K17" i="2" s="1"/>
  <c r="I16" i="2"/>
  <c r="H16" i="2"/>
  <c r="J16" i="2" s="1"/>
  <c r="K16" i="2" s="1"/>
  <c r="I35" i="2"/>
  <c r="H35" i="2"/>
  <c r="J35" i="2" s="1"/>
  <c r="K35" i="2" s="1"/>
  <c r="I34" i="2"/>
  <c r="H34" i="2"/>
  <c r="J34" i="2" s="1"/>
  <c r="K34" i="2" s="1"/>
  <c r="I11" i="2"/>
  <c r="H11" i="2"/>
  <c r="J11" i="2" s="1"/>
  <c r="K11" i="2" s="1"/>
  <c r="I10" i="2"/>
  <c r="H10" i="2"/>
  <c r="I5" i="2"/>
  <c r="H5" i="2"/>
  <c r="I4" i="2"/>
  <c r="H4" i="2"/>
  <c r="I19" i="2"/>
  <c r="H19" i="2"/>
  <c r="I18" i="2"/>
  <c r="H18" i="2"/>
  <c r="I21" i="2"/>
  <c r="H21" i="2"/>
  <c r="I20" i="2"/>
  <c r="H20" i="2"/>
  <c r="I15" i="2"/>
  <c r="H15" i="2"/>
  <c r="I14" i="2"/>
  <c r="H14" i="2"/>
  <c r="I7" i="2"/>
  <c r="H7" i="2"/>
  <c r="I6" i="2"/>
  <c r="H6" i="2"/>
  <c r="I29" i="2"/>
  <c r="H29" i="2"/>
  <c r="I28" i="2"/>
  <c r="H28" i="2"/>
  <c r="I25" i="2"/>
  <c r="H25" i="2"/>
  <c r="I24" i="2"/>
  <c r="H24" i="2"/>
  <c r="I27" i="2"/>
  <c r="H27" i="2"/>
  <c r="I26" i="2"/>
  <c r="H26" i="2"/>
  <c r="I9" i="2"/>
  <c r="H9" i="2"/>
  <c r="I8" i="2"/>
  <c r="H8" i="2"/>
  <c r="I37" i="2"/>
  <c r="H37" i="2"/>
  <c r="I36" i="2"/>
  <c r="H36" i="2"/>
  <c r="I33" i="2"/>
  <c r="H33" i="2"/>
  <c r="I32" i="2"/>
  <c r="H32" i="2"/>
  <c r="I13" i="2"/>
  <c r="H13" i="2"/>
  <c r="I12" i="2"/>
  <c r="H12" i="2"/>
  <c r="I3" i="2"/>
  <c r="H3" i="2"/>
  <c r="K2" i="2"/>
  <c r="I23" i="2"/>
  <c r="H23" i="2"/>
  <c r="I22" i="2"/>
  <c r="H22" i="2"/>
  <c r="I31" i="2"/>
  <c r="H31" i="2"/>
  <c r="I30" i="2"/>
  <c r="H30" i="2"/>
  <c r="J30" i="2" s="1"/>
  <c r="K30" i="2" s="1"/>
  <c r="J31" i="2" l="1"/>
  <c r="K31" i="2" s="1"/>
  <c r="J3" i="2"/>
  <c r="K3" i="2" s="1"/>
  <c r="J32" i="2"/>
  <c r="K32" i="2" s="1"/>
  <c r="J20" i="2"/>
  <c r="K20" i="2" s="1"/>
  <c r="J4" i="2"/>
  <c r="K4" i="2" s="1"/>
  <c r="J10" i="2"/>
  <c r="K10" i="2" s="1"/>
  <c r="J23" i="2"/>
  <c r="K23" i="2" s="1"/>
  <c r="J13" i="2"/>
  <c r="K13" i="2" s="1"/>
  <c r="J33" i="2"/>
  <c r="K33" i="2" s="1"/>
  <c r="J37" i="2"/>
  <c r="K37" i="2" s="1"/>
  <c r="J9" i="2"/>
  <c r="K9" i="2" s="1"/>
  <c r="J27" i="2"/>
  <c r="K27" i="2" s="1"/>
  <c r="J25" i="2"/>
  <c r="K25" i="2" s="1"/>
  <c r="J29" i="2"/>
  <c r="K29" i="2" s="1"/>
  <c r="J7" i="2"/>
  <c r="K7" i="2" s="1"/>
  <c r="J15" i="2"/>
  <c r="K15" i="2" s="1"/>
  <c r="J21" i="2"/>
  <c r="K21" i="2" s="1"/>
  <c r="J19" i="2"/>
  <c r="K19" i="2" s="1"/>
  <c r="J64" i="2"/>
  <c r="K64" i="2" s="1"/>
  <c r="J62" i="2"/>
  <c r="K62" i="2" s="1"/>
  <c r="J58" i="2"/>
  <c r="K58" i="2" s="1"/>
  <c r="J92" i="2"/>
  <c r="K92" i="2" s="1"/>
  <c r="J104" i="2"/>
  <c r="K104" i="2" s="1"/>
  <c r="J94" i="2"/>
  <c r="K94" i="2" s="1"/>
  <c r="J76" i="2"/>
  <c r="K76" i="2" s="1"/>
  <c r="J98" i="2"/>
  <c r="K98" i="2" s="1"/>
  <c r="J82" i="2"/>
  <c r="K82" i="2" s="1"/>
  <c r="J6" i="2"/>
  <c r="K6" i="2" s="1"/>
  <c r="J5" i="2"/>
  <c r="K5" i="2" s="1"/>
  <c r="J56" i="2"/>
  <c r="K56" i="2" s="1"/>
  <c r="J38" i="2"/>
  <c r="K38" i="2" s="1"/>
  <c r="J70" i="2"/>
  <c r="K70" i="2" s="1"/>
  <c r="J61" i="2"/>
  <c r="K61" i="2" s="1"/>
  <c r="J51" i="2"/>
  <c r="K51" i="2" s="1"/>
  <c r="J40" i="2"/>
  <c r="K40" i="2" s="1"/>
  <c r="J52" i="2"/>
  <c r="K52" i="2" s="1"/>
  <c r="J84" i="2"/>
  <c r="K84" i="2" s="1"/>
  <c r="J77" i="2"/>
  <c r="K77" i="2" s="1"/>
  <c r="J99" i="2"/>
  <c r="K99" i="2" s="1"/>
  <c r="J108" i="2"/>
  <c r="K108" i="2" s="1"/>
  <c r="J86" i="2"/>
  <c r="K86" i="2" s="1"/>
  <c r="J78" i="2"/>
  <c r="K78" i="2" s="1"/>
  <c r="J12" i="2"/>
  <c r="K12" i="2" s="1"/>
  <c r="J8" i="2"/>
  <c r="K8" i="2" s="1"/>
  <c r="J24" i="2"/>
  <c r="K24" i="2" s="1"/>
  <c r="J42" i="2"/>
  <c r="K42" i="2" s="1"/>
  <c r="J72" i="2"/>
  <c r="K72" i="2" s="1"/>
  <c r="J46" i="2"/>
  <c r="K46" i="2" s="1"/>
  <c r="J54" i="2"/>
  <c r="K54" i="2" s="1"/>
  <c r="J88" i="2"/>
  <c r="K88" i="2" s="1"/>
  <c r="J74" i="2"/>
  <c r="K74" i="2" s="1"/>
  <c r="J100" i="2"/>
  <c r="K100" i="2" s="1"/>
  <c r="J90" i="2"/>
  <c r="K90" i="2" s="1"/>
  <c r="J80" i="2"/>
  <c r="K80" i="2" s="1"/>
  <c r="J26" i="2"/>
  <c r="K26" i="2" s="1"/>
  <c r="J14" i="2"/>
  <c r="K14" i="2" s="1"/>
  <c r="J18" i="2"/>
  <c r="K18" i="2" s="1"/>
  <c r="J22" i="2"/>
  <c r="K22" i="2" s="1"/>
  <c r="J36" i="2"/>
  <c r="K36" i="2" s="1"/>
  <c r="J28" i="2"/>
  <c r="K28" i="2" s="1"/>
</calcChain>
</file>

<file path=xl/sharedStrings.xml><?xml version="1.0" encoding="utf-8"?>
<sst xmlns="http://schemas.openxmlformats.org/spreadsheetml/2006/main" count="145" uniqueCount="144">
  <si>
    <t>Sample code</t>
  </si>
  <si>
    <t>5341ML</t>
  </si>
  <si>
    <t>5342ML</t>
  </si>
  <si>
    <t>5271ML</t>
  </si>
  <si>
    <t>5272ML</t>
  </si>
  <si>
    <t>5111ML</t>
  </si>
  <si>
    <t>5112ML</t>
  </si>
  <si>
    <t>5181ML</t>
  </si>
  <si>
    <t>5182ML</t>
  </si>
  <si>
    <t>5351ML</t>
  </si>
  <si>
    <t>5352ML</t>
  </si>
  <si>
    <t>5381ML</t>
  </si>
  <si>
    <t>5382ML</t>
  </si>
  <si>
    <t>5151ML</t>
  </si>
  <si>
    <t>5152ML</t>
  </si>
  <si>
    <t>5311ML</t>
  </si>
  <si>
    <t>5312ML</t>
  </si>
  <si>
    <t>5281ML</t>
  </si>
  <si>
    <t>5282ML</t>
  </si>
  <si>
    <t>5321ML</t>
  </si>
  <si>
    <t>5322ML</t>
  </si>
  <si>
    <t>5141ML</t>
  </si>
  <si>
    <t>5142ML</t>
  </si>
  <si>
    <t>5211ML</t>
  </si>
  <si>
    <t>5212ML</t>
  </si>
  <si>
    <t>5252ML</t>
  </si>
  <si>
    <t>5251ML</t>
  </si>
  <si>
    <t>5241ML</t>
  </si>
  <si>
    <t>5242ML</t>
  </si>
  <si>
    <t>5121ML</t>
  </si>
  <si>
    <t>5122ML</t>
  </si>
  <si>
    <t>5171ML</t>
  </si>
  <si>
    <t>5172ML</t>
  </si>
  <si>
    <t>5371ML</t>
  </si>
  <si>
    <t>5372ML</t>
  </si>
  <si>
    <t>5221ML</t>
  </si>
  <si>
    <t>5222ML</t>
  </si>
  <si>
    <t>6251HM</t>
  </si>
  <si>
    <t>6252HM</t>
  </si>
  <si>
    <t>6111HM</t>
  </si>
  <si>
    <t>6112HM</t>
  </si>
  <si>
    <t>6371HM</t>
  </si>
  <si>
    <t>6372HM</t>
  </si>
  <si>
    <t>6141HM</t>
  </si>
  <si>
    <t>6142HM</t>
  </si>
  <si>
    <t>6341HM</t>
  </si>
  <si>
    <t>6342HM</t>
  </si>
  <si>
    <t>6151HM</t>
  </si>
  <si>
    <t>6152HM</t>
  </si>
  <si>
    <t>6381HM</t>
  </si>
  <si>
    <t>6382HM</t>
  </si>
  <si>
    <t>6181HM</t>
  </si>
  <si>
    <t>6182HM</t>
  </si>
  <si>
    <t>6281HM</t>
  </si>
  <si>
    <t>6282HM</t>
  </si>
  <si>
    <t>6211HM</t>
  </si>
  <si>
    <t>6212HM</t>
  </si>
  <si>
    <t>6351HM</t>
  </si>
  <si>
    <t>6352HM</t>
  </si>
  <si>
    <t>6171HM</t>
  </si>
  <si>
    <t>6172HM</t>
  </si>
  <si>
    <t>6321HM</t>
  </si>
  <si>
    <t>6311HM</t>
  </si>
  <si>
    <t>6312HM</t>
  </si>
  <si>
    <t>6242HM</t>
  </si>
  <si>
    <t>6271HM</t>
  </si>
  <si>
    <t>6272HM</t>
  </si>
  <si>
    <t>6121HM</t>
  </si>
  <si>
    <t>6122HM</t>
  </si>
  <si>
    <t>6221HM</t>
  </si>
  <si>
    <t>6222HM</t>
  </si>
  <si>
    <t>7181YY</t>
  </si>
  <si>
    <t>7182YY</t>
  </si>
  <si>
    <t>7221YY</t>
  </si>
  <si>
    <t>7222YY</t>
  </si>
  <si>
    <t>7251YY</t>
  </si>
  <si>
    <t>7252YY</t>
  </si>
  <si>
    <t>7351YY</t>
  </si>
  <si>
    <t>7352YY</t>
  </si>
  <si>
    <t>7111YY</t>
  </si>
  <si>
    <t>7112YY</t>
  </si>
  <si>
    <t>7271YY</t>
  </si>
  <si>
    <t>7272YY</t>
  </si>
  <si>
    <t>7121YY</t>
  </si>
  <si>
    <t>7122YY</t>
  </si>
  <si>
    <t>7311YY</t>
  </si>
  <si>
    <t>7312YY</t>
  </si>
  <si>
    <t>7171YY</t>
  </si>
  <si>
    <t>7172YY</t>
  </si>
  <si>
    <t>7321YY</t>
  </si>
  <si>
    <t>7322YY</t>
  </si>
  <si>
    <t>7341YY</t>
  </si>
  <si>
    <t>7342YY</t>
  </si>
  <si>
    <t>7281YY</t>
  </si>
  <si>
    <t>7282YY</t>
  </si>
  <si>
    <t>7241YY</t>
  </si>
  <si>
    <t>7242YY</t>
  </si>
  <si>
    <t>7371YY</t>
  </si>
  <si>
    <t>7372YY</t>
  </si>
  <si>
    <t>7381YY</t>
  </si>
  <si>
    <t>7382YY</t>
  </si>
  <si>
    <t>7141YY</t>
  </si>
  <si>
    <t>7142YY</t>
  </si>
  <si>
    <t>7211YY</t>
  </si>
  <si>
    <t>7212YY</t>
  </si>
  <si>
    <t>7151YY</t>
  </si>
  <si>
    <t>7152YY</t>
  </si>
  <si>
    <t>% MC</t>
  </si>
  <si>
    <t>Vol of KCL(ml)</t>
  </si>
  <si>
    <t>Tin + soil wt before drying (g)</t>
  </si>
  <si>
    <t>Tin + soil wt after drying (g)</t>
  </si>
  <si>
    <t>Moisture content (g)</t>
  </si>
  <si>
    <t>6241HM</t>
  </si>
  <si>
    <t>6322HM</t>
  </si>
  <si>
    <t>Key for sample codes</t>
  </si>
  <si>
    <t>Site</t>
  </si>
  <si>
    <t>Rep</t>
  </si>
  <si>
    <t>Treatment</t>
  </si>
  <si>
    <t>Sampling depth</t>
  </si>
  <si>
    <t>farmer name</t>
  </si>
  <si>
    <t>Mtubwi = 5</t>
  </si>
  <si>
    <t>rep 1=1</t>
  </si>
  <si>
    <t>Treatment 1=1</t>
  </si>
  <si>
    <t>0-20cm=1</t>
  </si>
  <si>
    <t>Mary Laini  = ML</t>
  </si>
  <si>
    <t>Nsanama=6</t>
  </si>
  <si>
    <t>rep 2=2</t>
  </si>
  <si>
    <t>Treatment 2=2</t>
  </si>
  <si>
    <t>20-40cm=2</t>
  </si>
  <si>
    <t>Harry Milanzi = HM</t>
  </si>
  <si>
    <t>Nyambi=7</t>
  </si>
  <si>
    <t>rep 3=3</t>
  </si>
  <si>
    <t>Treatment 4=4</t>
  </si>
  <si>
    <t>Yakumala Yusufu  = YY</t>
  </si>
  <si>
    <t>Treatment 5=5</t>
  </si>
  <si>
    <t>Treatment 7=7</t>
  </si>
  <si>
    <t>Treatment 8=8</t>
  </si>
  <si>
    <t>Ntubwi-rep1-treat1 depth1-Mary Laini</t>
  </si>
  <si>
    <t>Tin number for Min N</t>
  </si>
  <si>
    <t>Tin weight for MC determination(g)</t>
  </si>
  <si>
    <t>Wet soil weight for moisture (g)</t>
  </si>
  <si>
    <t>Wet soil weight for Min N  (g)</t>
  </si>
  <si>
    <t>Oven DW soil wt (g)</t>
  </si>
  <si>
    <t>Oven DW soil for Min N extraction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</si>
</sst>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5" fillId="0" borderId="1" xfId="0" applyFont="1" applyBorder="1"/>
    <xf numFmtId="0" fontId="1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>
      <alignment wrapText="1"/>
    </xf>
    <xf numFmtId="2" fontId="3" fillId="2" borderId="1" xfId="0" applyNumberFormat="1" applyFont="1" applyFill="1" applyBorder="1" applyAlignment="1">
      <alignment horizont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9"/>
  <sheetViews>
    <sheetView topLeftCell="B104" workbookViewId="0">
      <selection activeCell="K8" sqref="K8"/>
    </sheetView>
  </sheetViews>
  <sheetFormatPr defaultRowHeight="15" x14ac:dyDescent="0.25"/>
  <cols>
    <col min="1" max="1" width="17.140625" customWidth="1"/>
    <col min="2" max="2" width="18.85546875" customWidth="1"/>
    <col min="3" max="3" width="11.85546875" bestFit="1" customWidth="1"/>
    <col min="4" max="4" width="14.140625" bestFit="1" customWidth="1"/>
    <col min="5" max="5" width="29.7109375" bestFit="1" customWidth="1"/>
    <col min="6" max="6" width="27.28515625" customWidth="1"/>
    <col min="7" max="7" width="28" bestFit="1" customWidth="1"/>
    <col min="8" max="8" width="20.85546875" bestFit="1" customWidth="1"/>
    <col min="9" max="9" width="13.7109375" bestFit="1" customWidth="1"/>
    <col min="11" max="11" width="24.28515625" style="15" bestFit="1" customWidth="1"/>
    <col min="12" max="12" width="15.85546875" bestFit="1" customWidth="1"/>
  </cols>
  <sheetData>
    <row r="1" spans="1:12" s="7" customFormat="1" ht="63" x14ac:dyDescent="0.25">
      <c r="A1" s="6" t="s">
        <v>0</v>
      </c>
      <c r="B1" s="6" t="s">
        <v>141</v>
      </c>
      <c r="C1" s="6" t="s">
        <v>138</v>
      </c>
      <c r="D1" s="6" t="s">
        <v>139</v>
      </c>
      <c r="E1" s="6" t="s">
        <v>109</v>
      </c>
      <c r="F1" s="6" t="s">
        <v>140</v>
      </c>
      <c r="G1" s="6" t="s">
        <v>110</v>
      </c>
      <c r="H1" s="6" t="s">
        <v>111</v>
      </c>
      <c r="I1" s="6" t="s">
        <v>142</v>
      </c>
      <c r="J1" s="6" t="s">
        <v>107</v>
      </c>
      <c r="K1" s="13" t="s">
        <v>143</v>
      </c>
      <c r="L1" s="6" t="s">
        <v>108</v>
      </c>
    </row>
    <row r="2" spans="1:12" ht="15.75" x14ac:dyDescent="0.25">
      <c r="A2" s="1" t="s">
        <v>5</v>
      </c>
      <c r="B2" s="3">
        <v>10.26</v>
      </c>
      <c r="C2" s="2">
        <v>68</v>
      </c>
      <c r="D2" s="3">
        <v>38.590000000000003</v>
      </c>
      <c r="E2" s="3">
        <v>50.400000000000006</v>
      </c>
      <c r="F2" s="3">
        <f>E2-D2</f>
        <v>11.810000000000002</v>
      </c>
      <c r="G2" s="3">
        <v>49.21</v>
      </c>
      <c r="H2" s="3">
        <f>E2-G2</f>
        <v>1.1900000000000048</v>
      </c>
      <c r="I2" s="3">
        <f>G2-D2</f>
        <v>10.619999999999997</v>
      </c>
      <c r="J2" s="3">
        <f>(H2/I2)*100</f>
        <v>11.205273069679897</v>
      </c>
      <c r="K2" s="14">
        <f>B2*(100/(100+J2))</f>
        <v>9.2261812023708689</v>
      </c>
      <c r="L2" s="2">
        <v>40</v>
      </c>
    </row>
    <row r="3" spans="1:12" ht="15.75" x14ac:dyDescent="0.25">
      <c r="A3" s="1" t="s">
        <v>6</v>
      </c>
      <c r="B3" s="3">
        <v>10.3</v>
      </c>
      <c r="C3" s="2">
        <v>56</v>
      </c>
      <c r="D3" s="3">
        <v>38.340000000000003</v>
      </c>
      <c r="E3" s="3">
        <v>50.620000000000005</v>
      </c>
      <c r="F3" s="3">
        <f t="shared" ref="F3:F66" si="0">E3-D3</f>
        <v>12.280000000000001</v>
      </c>
      <c r="G3" s="3">
        <v>49.08</v>
      </c>
      <c r="H3" s="3">
        <f>E3-G3</f>
        <v>1.5400000000000063</v>
      </c>
      <c r="I3" s="3">
        <f>G3-D3</f>
        <v>10.739999999999995</v>
      </c>
      <c r="J3" s="3">
        <f t="shared" ref="J3:J33" si="1">(H3/I3)*100</f>
        <v>14.338919925512169</v>
      </c>
      <c r="K3" s="14">
        <f>B3*(100/(100+J3))</f>
        <v>9.0083061889250775</v>
      </c>
      <c r="L3" s="2">
        <v>40</v>
      </c>
    </row>
    <row r="4" spans="1:12" ht="15.75" x14ac:dyDescent="0.25">
      <c r="A4" s="1" t="s">
        <v>29</v>
      </c>
      <c r="B4" s="3">
        <v>10.49</v>
      </c>
      <c r="C4" s="2">
        <v>27</v>
      </c>
      <c r="D4" s="3">
        <v>47.7</v>
      </c>
      <c r="E4" s="3">
        <v>59.67</v>
      </c>
      <c r="F4" s="3">
        <f t="shared" si="0"/>
        <v>11.969999999999999</v>
      </c>
      <c r="G4" s="5">
        <v>58.69</v>
      </c>
      <c r="H4" s="3">
        <f>E4-G4</f>
        <v>0.98000000000000398</v>
      </c>
      <c r="I4" s="3">
        <f>G4-D4</f>
        <v>10.989999999999995</v>
      </c>
      <c r="J4" s="3">
        <f t="shared" si="1"/>
        <v>8.91719745222934</v>
      </c>
      <c r="K4" s="14">
        <f>B4*(100/(100+J4))</f>
        <v>9.6311695906432711</v>
      </c>
      <c r="L4" s="2">
        <v>40</v>
      </c>
    </row>
    <row r="5" spans="1:12" ht="15.75" x14ac:dyDescent="0.25">
      <c r="A5" s="1" t="s">
        <v>30</v>
      </c>
      <c r="B5" s="3">
        <v>10.06</v>
      </c>
      <c r="C5" s="2">
        <v>33</v>
      </c>
      <c r="D5" s="3">
        <v>46.52</v>
      </c>
      <c r="E5" s="3">
        <v>57.180000000000007</v>
      </c>
      <c r="F5" s="3">
        <f t="shared" si="0"/>
        <v>10.660000000000004</v>
      </c>
      <c r="G5" s="5">
        <v>56.22</v>
      </c>
      <c r="H5" s="3">
        <f>E5-G5</f>
        <v>0.96000000000000796</v>
      </c>
      <c r="I5" s="3">
        <f>G5-D5</f>
        <v>9.6999999999999957</v>
      </c>
      <c r="J5" s="3">
        <f t="shared" si="1"/>
        <v>9.8969072164949328</v>
      </c>
      <c r="K5" s="14">
        <f>B5*(100/(100+J5))</f>
        <v>9.1540337711069348</v>
      </c>
      <c r="L5" s="2">
        <v>40</v>
      </c>
    </row>
    <row r="6" spans="1:12" ht="15.75" x14ac:dyDescent="0.25">
      <c r="A6" s="1" t="s">
        <v>21</v>
      </c>
      <c r="B6" s="3">
        <v>10.58</v>
      </c>
      <c r="C6" s="2">
        <v>37</v>
      </c>
      <c r="D6" s="3">
        <v>41.15</v>
      </c>
      <c r="E6" s="3">
        <v>54.43</v>
      </c>
      <c r="F6" s="3">
        <f t="shared" si="0"/>
        <v>13.280000000000001</v>
      </c>
      <c r="G6" s="3">
        <v>52.97</v>
      </c>
      <c r="H6" s="3">
        <f>E6-G6</f>
        <v>1.4600000000000009</v>
      </c>
      <c r="I6" s="3">
        <f>G6-D6</f>
        <v>11.82</v>
      </c>
      <c r="J6" s="3">
        <f t="shared" si="1"/>
        <v>12.351945854483933</v>
      </c>
      <c r="K6" s="14">
        <f>B6*(100/(100+J6))</f>
        <v>9.4168373493975892</v>
      </c>
      <c r="L6" s="2">
        <v>40</v>
      </c>
    </row>
    <row r="7" spans="1:12" ht="15.75" x14ac:dyDescent="0.25">
      <c r="A7" s="1" t="s">
        <v>22</v>
      </c>
      <c r="B7" s="3">
        <v>10.43</v>
      </c>
      <c r="C7" s="2">
        <v>34</v>
      </c>
      <c r="D7" s="3">
        <v>46.86</v>
      </c>
      <c r="E7" s="3">
        <v>59.629999999999995</v>
      </c>
      <c r="F7" s="3">
        <f t="shared" si="0"/>
        <v>12.769999999999996</v>
      </c>
      <c r="G7" s="5">
        <v>58.25</v>
      </c>
      <c r="H7" s="3">
        <f>E7-G7</f>
        <v>1.3799999999999955</v>
      </c>
      <c r="I7" s="3">
        <f>G7-D7</f>
        <v>11.39</v>
      </c>
      <c r="J7" s="3">
        <f t="shared" si="1"/>
        <v>12.115891132572392</v>
      </c>
      <c r="K7" s="14">
        <f>B7*(100/(100+J7))</f>
        <v>9.3028739232576374</v>
      </c>
      <c r="L7" s="2">
        <v>40</v>
      </c>
    </row>
    <row r="8" spans="1:12" ht="15.75" x14ac:dyDescent="0.25">
      <c r="A8" s="1" t="s">
        <v>13</v>
      </c>
      <c r="B8" s="3">
        <v>10.35</v>
      </c>
      <c r="C8" s="2">
        <v>53</v>
      </c>
      <c r="D8" s="3">
        <v>47.63</v>
      </c>
      <c r="E8" s="3">
        <v>58</v>
      </c>
      <c r="F8" s="3">
        <f t="shared" si="0"/>
        <v>10.369999999999997</v>
      </c>
      <c r="G8" s="3">
        <v>56.99</v>
      </c>
      <c r="H8" s="3">
        <f>E8-G8</f>
        <v>1.009999999999998</v>
      </c>
      <c r="I8" s="3">
        <f>G8-D8</f>
        <v>9.36</v>
      </c>
      <c r="J8" s="3">
        <f t="shared" si="1"/>
        <v>10.79059829059827</v>
      </c>
      <c r="K8" s="14">
        <f>B8*(100/(100+J8))</f>
        <v>9.3419479267116703</v>
      </c>
      <c r="L8" s="2">
        <v>40</v>
      </c>
    </row>
    <row r="9" spans="1:12" ht="15.75" x14ac:dyDescent="0.25">
      <c r="A9" s="1" t="s">
        <v>14</v>
      </c>
      <c r="B9" s="3">
        <v>10.220000000000001</v>
      </c>
      <c r="C9" s="2">
        <v>121</v>
      </c>
      <c r="D9" s="3">
        <v>47.1</v>
      </c>
      <c r="E9" s="3">
        <v>61.5</v>
      </c>
      <c r="F9" s="3">
        <f>E9-D9</f>
        <v>14.399999999999999</v>
      </c>
      <c r="G9" s="3">
        <v>59.82</v>
      </c>
      <c r="H9" s="3">
        <f>E9-G9</f>
        <v>1.6799999999999997</v>
      </c>
      <c r="I9" s="3">
        <f>G9-D9</f>
        <v>12.719999999999999</v>
      </c>
      <c r="J9" s="3">
        <f t="shared" si="1"/>
        <v>13.20754716981132</v>
      </c>
      <c r="K9" s="14">
        <f>B9*(100/(100+J9))</f>
        <v>9.0276666666666667</v>
      </c>
      <c r="L9" s="2">
        <v>40</v>
      </c>
    </row>
    <row r="10" spans="1:12" ht="15.75" x14ac:dyDescent="0.25">
      <c r="A10" s="1" t="s">
        <v>31</v>
      </c>
      <c r="B10" s="3">
        <v>10.15</v>
      </c>
      <c r="C10" s="2">
        <v>57</v>
      </c>
      <c r="D10" s="3">
        <v>40.35</v>
      </c>
      <c r="E10" s="3">
        <v>53.09</v>
      </c>
      <c r="F10" s="3">
        <f t="shared" si="0"/>
        <v>12.740000000000002</v>
      </c>
      <c r="G10" s="3">
        <v>51.87</v>
      </c>
      <c r="H10" s="3">
        <f>E10-G10</f>
        <v>1.220000000000006</v>
      </c>
      <c r="I10" s="3">
        <f>G10-D10</f>
        <v>11.519999999999996</v>
      </c>
      <c r="J10" s="3">
        <f t="shared" si="1"/>
        <v>10.590277777777834</v>
      </c>
      <c r="K10" s="14">
        <f>B10*(100/(100+J10))</f>
        <v>9.1780219780219738</v>
      </c>
      <c r="L10" s="2">
        <v>40</v>
      </c>
    </row>
    <row r="11" spans="1:12" ht="15.75" x14ac:dyDescent="0.25">
      <c r="A11" s="1" t="s">
        <v>32</v>
      </c>
      <c r="B11" s="3">
        <v>10.81</v>
      </c>
      <c r="C11" s="2">
        <v>30</v>
      </c>
      <c r="D11" s="3">
        <v>39.81</v>
      </c>
      <c r="E11" s="3">
        <v>52.980000000000004</v>
      </c>
      <c r="F11" s="3">
        <f t="shared" si="0"/>
        <v>13.170000000000002</v>
      </c>
      <c r="G11" s="3">
        <v>51.46</v>
      </c>
      <c r="H11" s="3">
        <f>E11-G11</f>
        <v>1.5200000000000031</v>
      </c>
      <c r="I11" s="3">
        <f>G11-D11</f>
        <v>11.649999999999999</v>
      </c>
      <c r="J11" s="3">
        <f t="shared" si="1"/>
        <v>13.047210300429214</v>
      </c>
      <c r="K11" s="14">
        <f>B11*(100/(100+J11))</f>
        <v>9.5623766135155641</v>
      </c>
      <c r="L11" s="2">
        <v>40</v>
      </c>
    </row>
    <row r="12" spans="1:12" ht="15.75" x14ac:dyDescent="0.25">
      <c r="A12" s="1" t="s">
        <v>7</v>
      </c>
      <c r="B12" s="3">
        <v>10.72</v>
      </c>
      <c r="C12" s="2">
        <v>122</v>
      </c>
      <c r="D12" s="3">
        <v>40.71</v>
      </c>
      <c r="E12" s="3">
        <v>51.82</v>
      </c>
      <c r="F12" s="3">
        <f t="shared" si="0"/>
        <v>11.11</v>
      </c>
      <c r="G12" s="3">
        <v>50.88</v>
      </c>
      <c r="H12" s="3">
        <f>E12-G12</f>
        <v>0.93999999999999773</v>
      </c>
      <c r="I12" s="3">
        <f>G12-D12</f>
        <v>10.170000000000002</v>
      </c>
      <c r="J12" s="3">
        <f t="shared" si="1"/>
        <v>9.2428711897738207</v>
      </c>
      <c r="K12" s="14">
        <f>B12*(100/(100+J12))</f>
        <v>9.8129972997299753</v>
      </c>
      <c r="L12" s="2">
        <v>40</v>
      </c>
    </row>
    <row r="13" spans="1:12" ht="15.75" x14ac:dyDescent="0.25">
      <c r="A13" s="1" t="s">
        <v>8</v>
      </c>
      <c r="B13" s="3">
        <v>10.51</v>
      </c>
      <c r="C13" s="2">
        <v>180</v>
      </c>
      <c r="D13" s="3">
        <v>47</v>
      </c>
      <c r="E13" s="3">
        <v>60.54</v>
      </c>
      <c r="F13" s="3">
        <f t="shared" si="0"/>
        <v>13.54</v>
      </c>
      <c r="G13" s="3">
        <v>59.02</v>
      </c>
      <c r="H13" s="3">
        <f>E13-G13</f>
        <v>1.519999999999996</v>
      </c>
      <c r="I13" s="3">
        <f>G13-D13</f>
        <v>12.020000000000003</v>
      </c>
      <c r="J13" s="3">
        <f t="shared" si="1"/>
        <v>12.645590682196303</v>
      </c>
      <c r="K13" s="14">
        <f>B13*(100/(100+J13))</f>
        <v>9.3301477104874486</v>
      </c>
      <c r="L13" s="2">
        <v>40</v>
      </c>
    </row>
    <row r="14" spans="1:12" ht="15.75" x14ac:dyDescent="0.25">
      <c r="A14" s="1" t="s">
        <v>23</v>
      </c>
      <c r="B14" s="3">
        <v>10.62</v>
      </c>
      <c r="C14" s="2">
        <v>136</v>
      </c>
      <c r="D14" s="3">
        <v>38.67</v>
      </c>
      <c r="E14" s="3">
        <v>52.52</v>
      </c>
      <c r="F14" s="3">
        <f t="shared" si="0"/>
        <v>13.850000000000001</v>
      </c>
      <c r="G14" s="3">
        <v>51.07</v>
      </c>
      <c r="H14" s="3">
        <f>E14-G14</f>
        <v>1.4500000000000028</v>
      </c>
      <c r="I14" s="3">
        <f>G14-D14</f>
        <v>12.399999999999999</v>
      </c>
      <c r="J14" s="3">
        <f t="shared" si="1"/>
        <v>11.693548387096799</v>
      </c>
      <c r="K14" s="14">
        <f>B14*(100/(100+J14))</f>
        <v>9.5081588447653402</v>
      </c>
      <c r="L14" s="2">
        <v>40</v>
      </c>
    </row>
    <row r="15" spans="1:12" ht="15.75" x14ac:dyDescent="0.25">
      <c r="A15" s="1" t="s">
        <v>24</v>
      </c>
      <c r="B15" s="3">
        <v>10.47</v>
      </c>
      <c r="C15" s="2">
        <v>127</v>
      </c>
      <c r="D15" s="3">
        <v>38.56</v>
      </c>
      <c r="E15" s="3">
        <v>53.35</v>
      </c>
      <c r="F15" s="3">
        <f t="shared" si="0"/>
        <v>14.79</v>
      </c>
      <c r="G15" s="3">
        <v>51.66</v>
      </c>
      <c r="H15" s="3">
        <f>E15-G15</f>
        <v>1.6900000000000048</v>
      </c>
      <c r="I15" s="3">
        <f>G15-D15</f>
        <v>13.099999999999994</v>
      </c>
      <c r="J15" s="3">
        <f t="shared" si="1"/>
        <v>12.900763358778669</v>
      </c>
      <c r="K15" s="14">
        <f>B15*(100/(100+J15))</f>
        <v>9.2736308316429987</v>
      </c>
      <c r="L15" s="2">
        <v>40</v>
      </c>
    </row>
    <row r="16" spans="1:12" ht="15.75" x14ac:dyDescent="0.25">
      <c r="A16" s="1" t="s">
        <v>35</v>
      </c>
      <c r="B16" s="3">
        <v>10.24</v>
      </c>
      <c r="C16" s="4">
        <v>175</v>
      </c>
      <c r="D16" s="3">
        <v>38.79</v>
      </c>
      <c r="E16" s="3">
        <v>50.75</v>
      </c>
      <c r="F16" s="3">
        <f t="shared" si="0"/>
        <v>11.96</v>
      </c>
      <c r="G16" s="3">
        <v>49.54</v>
      </c>
      <c r="H16" s="3">
        <f>E16-G16</f>
        <v>1.2100000000000009</v>
      </c>
      <c r="I16" s="3">
        <f>G16-D16</f>
        <v>10.75</v>
      </c>
      <c r="J16" s="3">
        <f t="shared" si="1"/>
        <v>11.255813953488381</v>
      </c>
      <c r="K16" s="14">
        <f>B16*(100/(100+J16))</f>
        <v>9.2040133779264206</v>
      </c>
      <c r="L16" s="2">
        <v>40</v>
      </c>
    </row>
    <row r="17" spans="1:12" ht="15.75" x14ac:dyDescent="0.25">
      <c r="A17" s="1" t="s">
        <v>36</v>
      </c>
      <c r="B17" s="3">
        <v>10.16</v>
      </c>
      <c r="C17" s="4">
        <v>37</v>
      </c>
      <c r="D17" s="3">
        <v>40.26</v>
      </c>
      <c r="E17" s="3">
        <v>52.28</v>
      </c>
      <c r="F17" s="3">
        <f t="shared" si="0"/>
        <v>12.020000000000003</v>
      </c>
      <c r="G17" s="5">
        <v>51</v>
      </c>
      <c r="H17" s="3">
        <f>E17-G17</f>
        <v>1.2800000000000011</v>
      </c>
      <c r="I17" s="3">
        <f>G17-D17</f>
        <v>10.740000000000002</v>
      </c>
      <c r="J17" s="3">
        <f t="shared" si="1"/>
        <v>11.918063314711368</v>
      </c>
      <c r="K17" s="14">
        <f>B17*(100/(100+J17))</f>
        <v>9.0780698835274549</v>
      </c>
      <c r="L17" s="2">
        <v>40</v>
      </c>
    </row>
    <row r="18" spans="1:12" ht="15.75" x14ac:dyDescent="0.25">
      <c r="A18" s="1" t="s">
        <v>27</v>
      </c>
      <c r="B18" s="3">
        <v>10.42</v>
      </c>
      <c r="C18" s="4">
        <v>124</v>
      </c>
      <c r="D18" s="3">
        <v>48.45</v>
      </c>
      <c r="E18" s="3">
        <v>61.370000000000005</v>
      </c>
      <c r="F18" s="3">
        <f t="shared" si="0"/>
        <v>12.920000000000002</v>
      </c>
      <c r="G18" s="3">
        <v>60.03</v>
      </c>
      <c r="H18" s="3">
        <f>E18-G18</f>
        <v>1.3400000000000034</v>
      </c>
      <c r="I18" s="3">
        <f>G18-D18</f>
        <v>11.579999999999998</v>
      </c>
      <c r="J18" s="3">
        <f t="shared" si="1"/>
        <v>11.57167530224528</v>
      </c>
      <c r="K18" s="14">
        <f>B18*(100/(100+J18))</f>
        <v>9.3392879256965919</v>
      </c>
      <c r="L18" s="2">
        <v>40</v>
      </c>
    </row>
    <row r="19" spans="1:12" ht="15.75" x14ac:dyDescent="0.25">
      <c r="A19" s="1" t="s">
        <v>28</v>
      </c>
      <c r="B19" s="3">
        <v>10.53</v>
      </c>
      <c r="C19" s="2">
        <v>116</v>
      </c>
      <c r="D19" s="3">
        <v>47.82</v>
      </c>
      <c r="E19" s="3">
        <v>57.9</v>
      </c>
      <c r="F19" s="3">
        <f t="shared" si="0"/>
        <v>10.079999999999998</v>
      </c>
      <c r="G19" s="3">
        <v>56.85</v>
      </c>
      <c r="H19" s="3">
        <f>E19-G19</f>
        <v>1.0499999999999972</v>
      </c>
      <c r="I19" s="3">
        <f>G19-D19</f>
        <v>9.0300000000000011</v>
      </c>
      <c r="J19" s="3">
        <f t="shared" si="1"/>
        <v>11.627906976744153</v>
      </c>
      <c r="K19" s="14">
        <f>B19*(100/(100+J19))</f>
        <v>9.4331250000000022</v>
      </c>
      <c r="L19" s="2">
        <v>40</v>
      </c>
    </row>
    <row r="20" spans="1:12" ht="15.75" x14ac:dyDescent="0.25">
      <c r="A20" s="1" t="s">
        <v>26</v>
      </c>
      <c r="B20" s="3">
        <v>10.5</v>
      </c>
      <c r="C20" s="2">
        <v>196</v>
      </c>
      <c r="D20" s="3">
        <v>46.91</v>
      </c>
      <c r="E20" s="3">
        <v>60.419999999999995</v>
      </c>
      <c r="F20" s="3">
        <f t="shared" si="0"/>
        <v>13.509999999999998</v>
      </c>
      <c r="G20" s="3">
        <v>59.23</v>
      </c>
      <c r="H20" s="3">
        <f>E20-G20</f>
        <v>1.1899999999999977</v>
      </c>
      <c r="I20" s="3">
        <f>G20-D20</f>
        <v>12.32</v>
      </c>
      <c r="J20" s="3">
        <f t="shared" si="1"/>
        <v>9.6590909090908905</v>
      </c>
      <c r="K20" s="14">
        <f>B20*(100/(100+J20))</f>
        <v>9.5751295336787585</v>
      </c>
      <c r="L20" s="2">
        <v>40</v>
      </c>
    </row>
    <row r="21" spans="1:12" ht="15.75" x14ac:dyDescent="0.25">
      <c r="A21" s="1" t="s">
        <v>25</v>
      </c>
      <c r="B21" s="3">
        <v>10.26</v>
      </c>
      <c r="C21" s="2">
        <v>47</v>
      </c>
      <c r="D21" s="3">
        <v>39.49</v>
      </c>
      <c r="E21" s="3">
        <v>53.34</v>
      </c>
      <c r="F21" s="3">
        <f t="shared" si="0"/>
        <v>13.850000000000001</v>
      </c>
      <c r="G21" s="3">
        <v>51.91</v>
      </c>
      <c r="H21" s="3">
        <f>E21-G21</f>
        <v>1.4300000000000068</v>
      </c>
      <c r="I21" s="3">
        <f>G21-D21</f>
        <v>12.419999999999995</v>
      </c>
      <c r="J21" s="3">
        <f t="shared" si="1"/>
        <v>11.513687600644182</v>
      </c>
      <c r="K21" s="14">
        <f>B21*(100/(100+J21))</f>
        <v>9.2006642599277928</v>
      </c>
      <c r="L21" s="2">
        <v>40</v>
      </c>
    </row>
    <row r="22" spans="1:12" ht="15.75" x14ac:dyDescent="0.25">
      <c r="A22" s="1" t="s">
        <v>3</v>
      </c>
      <c r="B22" s="3">
        <v>10.220000000000001</v>
      </c>
      <c r="C22" s="2">
        <v>100</v>
      </c>
      <c r="D22" s="3">
        <v>38.76</v>
      </c>
      <c r="E22" s="3">
        <v>50.26</v>
      </c>
      <c r="F22" s="3">
        <f t="shared" si="0"/>
        <v>11.5</v>
      </c>
      <c r="G22" s="3">
        <v>49.23</v>
      </c>
      <c r="H22" s="3">
        <f>E22-G22</f>
        <v>1.0300000000000011</v>
      </c>
      <c r="I22" s="3">
        <f>G22-D22</f>
        <v>10.469999999999999</v>
      </c>
      <c r="J22" s="3">
        <f t="shared" si="1"/>
        <v>9.8376313276026863</v>
      </c>
      <c r="K22" s="14">
        <f>B22*(100/(100+J22))</f>
        <v>9.3046434782608696</v>
      </c>
      <c r="L22" s="2">
        <v>40</v>
      </c>
    </row>
    <row r="23" spans="1:12" ht="15.75" x14ac:dyDescent="0.25">
      <c r="A23" s="1" t="s">
        <v>4</v>
      </c>
      <c r="B23" s="3">
        <v>10.42</v>
      </c>
      <c r="C23" s="2">
        <v>38</v>
      </c>
      <c r="D23" s="3">
        <v>38.78</v>
      </c>
      <c r="E23" s="3">
        <v>52.31</v>
      </c>
      <c r="F23" s="3">
        <f t="shared" si="0"/>
        <v>13.530000000000001</v>
      </c>
      <c r="G23" s="3">
        <v>50.91</v>
      </c>
      <c r="H23" s="3">
        <f>E23-G23</f>
        <v>1.4000000000000057</v>
      </c>
      <c r="I23" s="3">
        <f>G23-D23</f>
        <v>12.129999999999995</v>
      </c>
      <c r="J23" s="3">
        <f t="shared" si="1"/>
        <v>11.541632316570539</v>
      </c>
      <c r="K23" s="14">
        <f>B23*(100/(100+J23))</f>
        <v>9.341803399852175</v>
      </c>
      <c r="L23" s="2">
        <v>40</v>
      </c>
    </row>
    <row r="24" spans="1:12" ht="15.75" x14ac:dyDescent="0.25">
      <c r="A24" s="1" t="s">
        <v>17</v>
      </c>
      <c r="B24" s="3">
        <v>10.82</v>
      </c>
      <c r="C24" s="2">
        <v>40</v>
      </c>
      <c r="D24" s="3">
        <v>38.35</v>
      </c>
      <c r="E24" s="3">
        <v>49.36</v>
      </c>
      <c r="F24" s="3">
        <f t="shared" si="0"/>
        <v>11.009999999999998</v>
      </c>
      <c r="G24" s="3">
        <v>48.39</v>
      </c>
      <c r="H24" s="3">
        <f>E24-G24</f>
        <v>0.96999999999999886</v>
      </c>
      <c r="I24" s="3">
        <f>G24-D24</f>
        <v>10.039999999999999</v>
      </c>
      <c r="J24" s="3">
        <f t="shared" si="1"/>
        <v>9.6613545816732973</v>
      </c>
      <c r="K24" s="14">
        <f>B24*(100/(100+J24))</f>
        <v>9.8667393278837441</v>
      </c>
      <c r="L24" s="2">
        <v>40</v>
      </c>
    </row>
    <row r="25" spans="1:12" ht="15.75" x14ac:dyDescent="0.25">
      <c r="A25" s="1" t="s">
        <v>18</v>
      </c>
      <c r="B25" s="3">
        <v>10.87</v>
      </c>
      <c r="C25" s="2">
        <v>119</v>
      </c>
      <c r="D25" s="3">
        <v>39.76</v>
      </c>
      <c r="E25" s="3">
        <v>52.56</v>
      </c>
      <c r="F25" s="3">
        <f t="shared" si="0"/>
        <v>12.800000000000004</v>
      </c>
      <c r="G25" s="3">
        <v>51.21</v>
      </c>
      <c r="H25" s="3">
        <f>E25-G25</f>
        <v>1.3500000000000014</v>
      </c>
      <c r="I25" s="3">
        <f>G25-D25</f>
        <v>11.450000000000003</v>
      </c>
      <c r="J25" s="3">
        <f t="shared" si="1"/>
        <v>11.790393013100447</v>
      </c>
      <c r="K25" s="14">
        <f>B25*(100/(100+J25))</f>
        <v>9.7235546875000001</v>
      </c>
      <c r="L25" s="2">
        <v>40</v>
      </c>
    </row>
    <row r="26" spans="1:12" ht="15.75" x14ac:dyDescent="0.25">
      <c r="A26" s="1" t="s">
        <v>15</v>
      </c>
      <c r="B26" s="3">
        <v>10.45</v>
      </c>
      <c r="C26" s="2">
        <v>157</v>
      </c>
      <c r="D26" s="3">
        <v>40.17</v>
      </c>
      <c r="E26" s="3">
        <v>52.22</v>
      </c>
      <c r="F26" s="3">
        <f t="shared" si="0"/>
        <v>12.049999999999997</v>
      </c>
      <c r="G26" s="3">
        <v>51.15</v>
      </c>
      <c r="H26" s="3">
        <f>E26-G26</f>
        <v>1.0700000000000003</v>
      </c>
      <c r="I26" s="3">
        <f>G26-D26</f>
        <v>10.979999999999997</v>
      </c>
      <c r="J26" s="3">
        <f t="shared" si="1"/>
        <v>9.7449908925318809</v>
      </c>
      <c r="K26" s="14">
        <f>B26*(100/(100+J26))</f>
        <v>9.5220746887966783</v>
      </c>
      <c r="L26" s="2">
        <v>40</v>
      </c>
    </row>
    <row r="27" spans="1:12" ht="15.75" x14ac:dyDescent="0.25">
      <c r="A27" s="1" t="s">
        <v>16</v>
      </c>
      <c r="B27" s="3">
        <v>10.23</v>
      </c>
      <c r="C27" s="2">
        <v>131</v>
      </c>
      <c r="D27" s="3">
        <v>46.47</v>
      </c>
      <c r="E27" s="3">
        <v>57.29</v>
      </c>
      <c r="F27" s="3">
        <f t="shared" si="0"/>
        <v>10.82</v>
      </c>
      <c r="G27" s="3">
        <v>56.32</v>
      </c>
      <c r="H27" s="3">
        <f>E27-G27</f>
        <v>0.96999999999999886</v>
      </c>
      <c r="I27" s="3">
        <f>G27-D27</f>
        <v>9.8500000000000014</v>
      </c>
      <c r="J27" s="3">
        <f t="shared" si="1"/>
        <v>9.8477157360405965</v>
      </c>
      <c r="K27" s="14">
        <f>B27*(100/(100+J27))</f>
        <v>9.3128927911275436</v>
      </c>
      <c r="L27" s="2">
        <v>40</v>
      </c>
    </row>
    <row r="28" spans="1:12" ht="15.75" x14ac:dyDescent="0.25">
      <c r="A28" s="1" t="s">
        <v>19</v>
      </c>
      <c r="B28" s="3">
        <v>10.24</v>
      </c>
      <c r="C28" s="2">
        <v>24</v>
      </c>
      <c r="D28" s="3">
        <v>39.29</v>
      </c>
      <c r="E28" s="3">
        <v>52.29</v>
      </c>
      <c r="F28" s="3">
        <f t="shared" si="0"/>
        <v>13</v>
      </c>
      <c r="G28" s="3">
        <v>51.06</v>
      </c>
      <c r="H28" s="3">
        <f>E28-G28</f>
        <v>1.2299999999999969</v>
      </c>
      <c r="I28" s="3">
        <f>G28-D28</f>
        <v>11.770000000000003</v>
      </c>
      <c r="J28" s="3">
        <f t="shared" si="1"/>
        <v>10.450297366185188</v>
      </c>
      <c r="K28" s="14">
        <f>B28*(100/(100+J28))</f>
        <v>9.2711384615384649</v>
      </c>
      <c r="L28" s="2">
        <v>40</v>
      </c>
    </row>
    <row r="29" spans="1:12" ht="15.75" x14ac:dyDescent="0.25">
      <c r="A29" s="1" t="s">
        <v>20</v>
      </c>
      <c r="B29" s="3">
        <v>10.210000000000001</v>
      </c>
      <c r="C29" s="2">
        <v>112</v>
      </c>
      <c r="D29" s="3">
        <v>40.21</v>
      </c>
      <c r="E29" s="3">
        <v>52.54</v>
      </c>
      <c r="F29" s="3">
        <f t="shared" si="0"/>
        <v>12.329999999999998</v>
      </c>
      <c r="G29" s="3">
        <v>51.35</v>
      </c>
      <c r="H29" s="3">
        <f>E29-G29</f>
        <v>1.1899999999999977</v>
      </c>
      <c r="I29" s="3">
        <f>G29-D29</f>
        <v>11.14</v>
      </c>
      <c r="J29" s="3">
        <f t="shared" si="1"/>
        <v>10.682226211849171</v>
      </c>
      <c r="K29" s="14">
        <f>B29*(100/(100+J29))</f>
        <v>9.2246066504460682</v>
      </c>
      <c r="L29" s="2">
        <v>40</v>
      </c>
    </row>
    <row r="30" spans="1:12" ht="15.75" x14ac:dyDescent="0.25">
      <c r="A30" s="1" t="s">
        <v>1</v>
      </c>
      <c r="B30" s="3">
        <v>10.09</v>
      </c>
      <c r="C30" s="2">
        <v>61</v>
      </c>
      <c r="D30" s="3">
        <v>41.27</v>
      </c>
      <c r="E30" s="3">
        <v>54.900000000000006</v>
      </c>
      <c r="F30" s="3">
        <f t="shared" si="0"/>
        <v>13.630000000000003</v>
      </c>
      <c r="G30" s="3">
        <v>53.61</v>
      </c>
      <c r="H30" s="3">
        <f>E30-G30</f>
        <v>1.2900000000000063</v>
      </c>
      <c r="I30" s="3">
        <f>G30-D30</f>
        <v>12.339999999999996</v>
      </c>
      <c r="J30" s="3">
        <f t="shared" si="1"/>
        <v>10.453808752025985</v>
      </c>
      <c r="K30" s="14">
        <f>B30*(100/(100+J30))</f>
        <v>9.1350403521643386</v>
      </c>
      <c r="L30" s="2">
        <v>40</v>
      </c>
    </row>
    <row r="31" spans="1:12" ht="15.75" x14ac:dyDescent="0.25">
      <c r="A31" s="1" t="s">
        <v>2</v>
      </c>
      <c r="B31" s="3">
        <v>10.44</v>
      </c>
      <c r="C31" s="2">
        <v>182</v>
      </c>
      <c r="D31" s="3">
        <v>40.79</v>
      </c>
      <c r="E31" s="3">
        <v>52.29</v>
      </c>
      <c r="F31" s="3">
        <f t="shared" si="0"/>
        <v>11.5</v>
      </c>
      <c r="G31" s="3">
        <v>51.07</v>
      </c>
      <c r="H31" s="3">
        <f>E31-G31</f>
        <v>1.2199999999999989</v>
      </c>
      <c r="I31" s="3">
        <f>G31-D31</f>
        <v>10.280000000000001</v>
      </c>
      <c r="J31" s="3">
        <f t="shared" si="1"/>
        <v>11.867704280155628</v>
      </c>
      <c r="K31" s="14">
        <f>B31*(100/(100+J31))</f>
        <v>9.3324521739130439</v>
      </c>
      <c r="L31" s="2">
        <v>40</v>
      </c>
    </row>
    <row r="32" spans="1:12" ht="15.75" x14ac:dyDescent="0.25">
      <c r="A32" s="1" t="s">
        <v>9</v>
      </c>
      <c r="B32" s="3">
        <v>10.47</v>
      </c>
      <c r="C32" s="2">
        <v>12</v>
      </c>
      <c r="D32" s="3">
        <v>47.81</v>
      </c>
      <c r="E32" s="3">
        <v>59.660000000000004</v>
      </c>
      <c r="F32" s="3">
        <f t="shared" si="0"/>
        <v>11.850000000000001</v>
      </c>
      <c r="G32" s="3">
        <v>58.59</v>
      </c>
      <c r="H32" s="3">
        <f>E32-G32</f>
        <v>1.0700000000000003</v>
      </c>
      <c r="I32" s="3">
        <f>G32-D32</f>
        <v>10.780000000000001</v>
      </c>
      <c r="J32" s="3">
        <f t="shared" si="1"/>
        <v>9.92578849721707</v>
      </c>
      <c r="K32" s="14">
        <f>B32*(100/(100+J32))</f>
        <v>9.5246075949367093</v>
      </c>
      <c r="L32" s="2">
        <v>40</v>
      </c>
    </row>
    <row r="33" spans="1:12" ht="15.75" x14ac:dyDescent="0.25">
      <c r="A33" s="1" t="s">
        <v>10</v>
      </c>
      <c r="B33" s="3">
        <v>10.52</v>
      </c>
      <c r="C33" s="2">
        <v>128</v>
      </c>
      <c r="D33" s="3">
        <v>40.479999999999997</v>
      </c>
      <c r="E33" s="3">
        <v>50.55</v>
      </c>
      <c r="F33" s="3">
        <f t="shared" si="0"/>
        <v>10.07</v>
      </c>
      <c r="G33" s="3">
        <v>49.67</v>
      </c>
      <c r="H33" s="3">
        <f>E33-G33</f>
        <v>0.87999999999999545</v>
      </c>
      <c r="I33" s="3">
        <f>G33-D33</f>
        <v>9.1900000000000048</v>
      </c>
      <c r="J33" s="3">
        <f t="shared" si="1"/>
        <v>9.575625680086997</v>
      </c>
      <c r="K33" s="14">
        <f>B33*(100/(100+J33))</f>
        <v>9.6006752730883846</v>
      </c>
      <c r="L33" s="2">
        <v>40</v>
      </c>
    </row>
    <row r="34" spans="1:12" ht="15.75" x14ac:dyDescent="0.25">
      <c r="A34" s="1" t="s">
        <v>33</v>
      </c>
      <c r="B34" s="3">
        <v>10.18</v>
      </c>
      <c r="C34" s="2">
        <v>19</v>
      </c>
      <c r="D34" s="3">
        <v>39.43</v>
      </c>
      <c r="E34" s="3">
        <v>49.57</v>
      </c>
      <c r="F34" s="3">
        <f t="shared" si="0"/>
        <v>10.14</v>
      </c>
      <c r="G34" s="3">
        <v>48.76</v>
      </c>
      <c r="H34" s="3">
        <f>E34-G34</f>
        <v>0.81000000000000227</v>
      </c>
      <c r="I34" s="3">
        <f>G34-D34</f>
        <v>9.3299999999999983</v>
      </c>
      <c r="J34" s="3">
        <f t="shared" ref="J34:J65" si="2">(H34/I34)*100</f>
        <v>8.6816720257234987</v>
      </c>
      <c r="K34" s="14">
        <f>B34*(100/(100+J34))</f>
        <v>9.3668047337278093</v>
      </c>
      <c r="L34" s="2">
        <v>40</v>
      </c>
    </row>
    <row r="35" spans="1:12" ht="15.75" x14ac:dyDescent="0.25">
      <c r="A35" s="1" t="s">
        <v>34</v>
      </c>
      <c r="B35" s="3">
        <v>10.19</v>
      </c>
      <c r="C35" s="2">
        <v>183</v>
      </c>
      <c r="D35" s="3">
        <v>46.28</v>
      </c>
      <c r="E35" s="3">
        <v>58.25</v>
      </c>
      <c r="F35" s="3">
        <f t="shared" si="0"/>
        <v>11.969999999999999</v>
      </c>
      <c r="G35" s="3">
        <v>57.2</v>
      </c>
      <c r="H35" s="3">
        <f>E35-G35</f>
        <v>1.0499999999999972</v>
      </c>
      <c r="I35" s="3">
        <f>G35-D35</f>
        <v>10.920000000000002</v>
      </c>
      <c r="J35" s="3">
        <f t="shared" si="2"/>
        <v>9.6153846153845883</v>
      </c>
      <c r="K35" s="14">
        <f>B35*(100/(100+J35))</f>
        <v>9.2961403508771951</v>
      </c>
      <c r="L35" s="2">
        <v>40</v>
      </c>
    </row>
    <row r="36" spans="1:12" ht="15.75" x14ac:dyDescent="0.25">
      <c r="A36" s="1" t="s">
        <v>11</v>
      </c>
      <c r="B36" s="3">
        <v>10.26</v>
      </c>
      <c r="C36" s="2">
        <v>65</v>
      </c>
      <c r="D36" s="3">
        <v>47.58</v>
      </c>
      <c r="E36" s="3">
        <v>60.48</v>
      </c>
      <c r="F36" s="3">
        <f t="shared" si="0"/>
        <v>12.899999999999999</v>
      </c>
      <c r="G36" s="3">
        <v>59.39</v>
      </c>
      <c r="H36" s="3">
        <f>E36-G36</f>
        <v>1.0899999999999963</v>
      </c>
      <c r="I36" s="3">
        <f>G36-D36</f>
        <v>11.810000000000002</v>
      </c>
      <c r="J36" s="3">
        <f t="shared" si="2"/>
        <v>9.2294665537679599</v>
      </c>
      <c r="K36" s="14">
        <f>B36*(100/(100+J36))</f>
        <v>9.3930697674418635</v>
      </c>
      <c r="L36" s="2">
        <v>40</v>
      </c>
    </row>
    <row r="37" spans="1:12" ht="15.75" x14ac:dyDescent="0.25">
      <c r="A37" s="1" t="s">
        <v>12</v>
      </c>
      <c r="B37" s="3">
        <v>10.48</v>
      </c>
      <c r="C37" s="2">
        <v>184</v>
      </c>
      <c r="D37" s="3">
        <v>47.03</v>
      </c>
      <c r="E37" s="3">
        <v>61.4</v>
      </c>
      <c r="F37" s="3">
        <f t="shared" si="0"/>
        <v>14.369999999999997</v>
      </c>
      <c r="G37" s="3">
        <v>59.87</v>
      </c>
      <c r="H37" s="3">
        <f>E37-G37</f>
        <v>1.5300000000000011</v>
      </c>
      <c r="I37" s="3">
        <f>G37-D37</f>
        <v>12.839999999999996</v>
      </c>
      <c r="J37" s="3">
        <f t="shared" si="2"/>
        <v>11.915887850467302</v>
      </c>
      <c r="K37" s="14">
        <f>B37*(100/(100+J37))</f>
        <v>9.364175365344467</v>
      </c>
      <c r="L37" s="2">
        <v>40</v>
      </c>
    </row>
    <row r="38" spans="1:12" ht="15.75" x14ac:dyDescent="0.25">
      <c r="A38" s="1" t="s">
        <v>39</v>
      </c>
      <c r="B38" s="3">
        <v>10.34</v>
      </c>
      <c r="C38" s="4">
        <v>172</v>
      </c>
      <c r="D38" s="3">
        <v>39.24</v>
      </c>
      <c r="E38" s="3">
        <v>50.11</v>
      </c>
      <c r="F38" s="3">
        <f t="shared" si="0"/>
        <v>10.869999999999997</v>
      </c>
      <c r="G38" s="3">
        <v>49.6</v>
      </c>
      <c r="H38" s="3">
        <f>E38-G38</f>
        <v>0.50999999999999801</v>
      </c>
      <c r="I38" s="3">
        <f>G38-D38</f>
        <v>10.36</v>
      </c>
      <c r="J38" s="3">
        <f t="shared" si="2"/>
        <v>4.9227799227799043</v>
      </c>
      <c r="K38" s="14">
        <f>B38*(100/(100+J38))</f>
        <v>9.8548666053357881</v>
      </c>
      <c r="L38" s="2">
        <v>40</v>
      </c>
    </row>
    <row r="39" spans="1:12" ht="15.75" x14ac:dyDescent="0.25">
      <c r="A39" s="1" t="s">
        <v>40</v>
      </c>
      <c r="B39" s="3">
        <v>10.72</v>
      </c>
      <c r="C39" s="4">
        <v>46</v>
      </c>
      <c r="D39" s="3">
        <v>48.91</v>
      </c>
      <c r="E39" s="3">
        <v>60.51</v>
      </c>
      <c r="F39" s="3">
        <f t="shared" si="0"/>
        <v>11.600000000000001</v>
      </c>
      <c r="G39" s="3">
        <v>60.12</v>
      </c>
      <c r="H39" s="3">
        <f>E39-G39</f>
        <v>0.39000000000000057</v>
      </c>
      <c r="I39" s="3">
        <f>G39-D39</f>
        <v>11.21</v>
      </c>
      <c r="J39" s="3">
        <f t="shared" si="2"/>
        <v>3.4790365744870697</v>
      </c>
      <c r="K39" s="14">
        <f>B39*(100/(100+J39))</f>
        <v>10.359586206896552</v>
      </c>
      <c r="L39" s="2">
        <v>40</v>
      </c>
    </row>
    <row r="40" spans="1:12" ht="15.75" x14ac:dyDescent="0.25">
      <c r="A40" s="1" t="s">
        <v>67</v>
      </c>
      <c r="B40" s="3">
        <v>10.17</v>
      </c>
      <c r="C40" s="2">
        <v>26</v>
      </c>
      <c r="D40" s="3">
        <v>48.51</v>
      </c>
      <c r="E40" s="3">
        <v>61.5</v>
      </c>
      <c r="F40" s="3">
        <f t="shared" si="0"/>
        <v>12.990000000000002</v>
      </c>
      <c r="G40" s="3">
        <v>60.99</v>
      </c>
      <c r="H40" s="3">
        <f>E40-G40</f>
        <v>0.50999999999999801</v>
      </c>
      <c r="I40" s="3">
        <f>G40-D40</f>
        <v>12.480000000000004</v>
      </c>
      <c r="J40" s="3">
        <f t="shared" si="2"/>
        <v>4.0865384615384439</v>
      </c>
      <c r="K40" s="14">
        <f>B40*(100/(100+J40))</f>
        <v>9.7707159353348754</v>
      </c>
      <c r="L40" s="2">
        <v>40</v>
      </c>
    </row>
    <row r="41" spans="1:12" ht="15.75" x14ac:dyDescent="0.25">
      <c r="A41" s="1" t="s">
        <v>68</v>
      </c>
      <c r="B41" s="3">
        <v>10.79</v>
      </c>
      <c r="C41" s="2">
        <v>139</v>
      </c>
      <c r="D41" s="3">
        <v>40.659999999999997</v>
      </c>
      <c r="E41" s="3">
        <v>53.349999999999994</v>
      </c>
      <c r="F41" s="3">
        <f t="shared" si="0"/>
        <v>12.689999999999998</v>
      </c>
      <c r="G41" s="3">
        <v>52.91</v>
      </c>
      <c r="H41" s="3">
        <f>E41-G41</f>
        <v>0.43999999999999773</v>
      </c>
      <c r="I41" s="3">
        <f>G41-D41</f>
        <v>12.25</v>
      </c>
      <c r="J41" s="3">
        <f t="shared" si="2"/>
        <v>3.5918367346938589</v>
      </c>
      <c r="K41" s="14">
        <f>B41*(100/(100+J41))</f>
        <v>10.415878644602049</v>
      </c>
      <c r="L41" s="2">
        <v>40</v>
      </c>
    </row>
    <row r="42" spans="1:12" ht="15.75" x14ac:dyDescent="0.25">
      <c r="A42" s="1" t="s">
        <v>43</v>
      </c>
      <c r="B42" s="3">
        <v>10.78</v>
      </c>
      <c r="C42" s="2">
        <v>66</v>
      </c>
      <c r="D42" s="3">
        <v>48.4</v>
      </c>
      <c r="E42" s="3">
        <v>60.46</v>
      </c>
      <c r="F42" s="3">
        <f t="shared" si="0"/>
        <v>12.060000000000002</v>
      </c>
      <c r="G42" s="3">
        <v>59.64</v>
      </c>
      <c r="H42" s="3">
        <f>E42-G42</f>
        <v>0.82000000000000028</v>
      </c>
      <c r="I42" s="3">
        <f>G42-D42</f>
        <v>11.240000000000002</v>
      </c>
      <c r="J42" s="3">
        <f t="shared" si="2"/>
        <v>7.2953736654804286</v>
      </c>
      <c r="K42" s="14">
        <f>B42*(100/(100+J42))</f>
        <v>10.04703150912106</v>
      </c>
      <c r="L42" s="2">
        <v>40</v>
      </c>
    </row>
    <row r="43" spans="1:12" ht="15.75" x14ac:dyDescent="0.25">
      <c r="A43" s="1" t="s">
        <v>44</v>
      </c>
      <c r="B43" s="3">
        <v>10.119999999999999</v>
      </c>
      <c r="C43" s="2">
        <v>20</v>
      </c>
      <c r="D43" s="3">
        <v>48.6</v>
      </c>
      <c r="E43" s="3">
        <v>59.18</v>
      </c>
      <c r="F43" s="3">
        <f t="shared" si="0"/>
        <v>10.579999999999998</v>
      </c>
      <c r="G43" s="3">
        <v>58.54</v>
      </c>
      <c r="H43" s="3">
        <f>E43-G43</f>
        <v>0.64000000000000057</v>
      </c>
      <c r="I43" s="3">
        <f>G43-D43</f>
        <v>9.9399999999999977</v>
      </c>
      <c r="J43" s="3">
        <f t="shared" si="2"/>
        <v>6.4386317907444743</v>
      </c>
      <c r="K43" s="14">
        <f>B43*(100/(100+J43))</f>
        <v>9.5078260869565199</v>
      </c>
      <c r="L43" s="2">
        <v>40</v>
      </c>
    </row>
    <row r="44" spans="1:12" ht="15.75" x14ac:dyDescent="0.25">
      <c r="A44" s="1" t="s">
        <v>47</v>
      </c>
      <c r="B44" s="3">
        <v>10.54</v>
      </c>
      <c r="C44" s="2">
        <v>132</v>
      </c>
      <c r="D44" s="3">
        <v>46.88</v>
      </c>
      <c r="E44" s="3">
        <v>58.39</v>
      </c>
      <c r="F44" s="3">
        <f t="shared" si="0"/>
        <v>11.509999999999998</v>
      </c>
      <c r="G44" s="3">
        <v>57.87</v>
      </c>
      <c r="H44" s="3">
        <f>E44-G44</f>
        <v>0.52000000000000313</v>
      </c>
      <c r="I44" s="3">
        <f>G44-D44</f>
        <v>10.989999999999995</v>
      </c>
      <c r="J44" s="3">
        <f t="shared" si="2"/>
        <v>4.7315741583257811</v>
      </c>
      <c r="K44" s="14">
        <f>B44*(100/(100+J44))</f>
        <v>10.06382276281494</v>
      </c>
      <c r="L44" s="2">
        <v>40</v>
      </c>
    </row>
    <row r="45" spans="1:12" ht="15.75" x14ac:dyDescent="0.25">
      <c r="A45" s="1" t="s">
        <v>48</v>
      </c>
      <c r="B45" s="3">
        <v>10.47</v>
      </c>
      <c r="C45" s="2">
        <v>168</v>
      </c>
      <c r="D45" s="3">
        <v>39.869999999999997</v>
      </c>
      <c r="E45" s="3">
        <v>52.98</v>
      </c>
      <c r="F45" s="3">
        <f t="shared" si="0"/>
        <v>13.11</v>
      </c>
      <c r="G45" s="3">
        <v>52.29</v>
      </c>
      <c r="H45" s="3">
        <f>E45-G45</f>
        <v>0.68999999999999773</v>
      </c>
      <c r="I45" s="3">
        <f>G45-D45</f>
        <v>12.420000000000002</v>
      </c>
      <c r="J45" s="3">
        <f t="shared" si="2"/>
        <v>5.5555555555555367</v>
      </c>
      <c r="K45" s="14">
        <f>B45*(100/(100+J45))</f>
        <v>9.9189473684210547</v>
      </c>
      <c r="L45" s="2">
        <v>40</v>
      </c>
    </row>
    <row r="46" spans="1:12" ht="15.75" x14ac:dyDescent="0.25">
      <c r="A46" s="1" t="s">
        <v>59</v>
      </c>
      <c r="B46" s="3">
        <v>10.31</v>
      </c>
      <c r="C46" s="2">
        <v>141</v>
      </c>
      <c r="D46" s="3">
        <v>39.72</v>
      </c>
      <c r="E46" s="3">
        <v>49.78</v>
      </c>
      <c r="F46" s="3">
        <f t="shared" si="0"/>
        <v>10.060000000000002</v>
      </c>
      <c r="G46" s="3">
        <v>49.1</v>
      </c>
      <c r="H46" s="3">
        <f>E46-G46</f>
        <v>0.67999999999999972</v>
      </c>
      <c r="I46" s="3">
        <f>G46-D46</f>
        <v>9.3800000000000026</v>
      </c>
      <c r="J46" s="3">
        <f t="shared" si="2"/>
        <v>7.2494669509594836</v>
      </c>
      <c r="K46" s="14">
        <f>B46*(100/(100+J46))</f>
        <v>9.6131013916500994</v>
      </c>
      <c r="L46" s="2">
        <v>40</v>
      </c>
    </row>
    <row r="47" spans="1:12" ht="15.75" x14ac:dyDescent="0.25">
      <c r="A47" s="1" t="s">
        <v>60</v>
      </c>
      <c r="B47" s="3">
        <v>10.07</v>
      </c>
      <c r="C47" s="2">
        <v>186</v>
      </c>
      <c r="D47" s="3">
        <v>39.14</v>
      </c>
      <c r="E47" s="3">
        <v>51.370000000000005</v>
      </c>
      <c r="F47" s="3">
        <f t="shared" si="0"/>
        <v>12.230000000000004</v>
      </c>
      <c r="G47" s="3">
        <v>50.73</v>
      </c>
      <c r="H47" s="3">
        <f>E47-G47</f>
        <v>0.64000000000000767</v>
      </c>
      <c r="I47" s="3">
        <f>G47-D47</f>
        <v>11.589999999999996</v>
      </c>
      <c r="J47" s="3">
        <f t="shared" si="2"/>
        <v>5.5220017256256071</v>
      </c>
      <c r="K47" s="14">
        <f>B47*(100/(100+J47))</f>
        <v>9.5430335241210074</v>
      </c>
      <c r="L47" s="2">
        <v>40</v>
      </c>
    </row>
    <row r="48" spans="1:12" ht="15.75" x14ac:dyDescent="0.25">
      <c r="A48" s="1" t="s">
        <v>51</v>
      </c>
      <c r="B48" s="3">
        <v>10.25</v>
      </c>
      <c r="C48" s="2">
        <v>185</v>
      </c>
      <c r="D48" s="3">
        <v>47.6</v>
      </c>
      <c r="E48" s="3">
        <v>59.17</v>
      </c>
      <c r="F48" s="3">
        <f t="shared" si="0"/>
        <v>11.57</v>
      </c>
      <c r="G48" s="3">
        <v>58.51</v>
      </c>
      <c r="H48" s="3">
        <f>E48-G48</f>
        <v>0.66000000000000369</v>
      </c>
      <c r="I48" s="3">
        <f>G48-D48</f>
        <v>10.909999999999997</v>
      </c>
      <c r="J48" s="3">
        <f t="shared" si="2"/>
        <v>6.0494958753437569</v>
      </c>
      <c r="K48" s="14">
        <f>B48*(100/(100+J48))</f>
        <v>9.6652981849611042</v>
      </c>
      <c r="L48" s="2">
        <v>40</v>
      </c>
    </row>
    <row r="49" spans="1:12" ht="15.75" x14ac:dyDescent="0.25">
      <c r="A49" s="1" t="s">
        <v>52</v>
      </c>
      <c r="B49" s="3">
        <v>10.51</v>
      </c>
      <c r="C49" s="2">
        <v>117</v>
      </c>
      <c r="D49" s="3">
        <v>39.4</v>
      </c>
      <c r="E49" s="3">
        <v>53.81</v>
      </c>
      <c r="F49" s="3">
        <f t="shared" si="0"/>
        <v>14.410000000000004</v>
      </c>
      <c r="G49" s="3">
        <v>53.26</v>
      </c>
      <c r="H49" s="3">
        <f>E49-G49</f>
        <v>0.55000000000000426</v>
      </c>
      <c r="I49" s="3">
        <f>G49-D49</f>
        <v>13.86</v>
      </c>
      <c r="J49" s="3">
        <f t="shared" si="2"/>
        <v>3.9682539682539995</v>
      </c>
      <c r="K49" s="14">
        <f>B49*(100/(100+J49))</f>
        <v>10.108854961832058</v>
      </c>
      <c r="L49" s="2">
        <v>40</v>
      </c>
    </row>
    <row r="50" spans="1:12" ht="15.75" x14ac:dyDescent="0.25">
      <c r="A50" s="1" t="s">
        <v>55</v>
      </c>
      <c r="B50" s="3">
        <v>10.84</v>
      </c>
      <c r="C50" s="2">
        <v>122</v>
      </c>
      <c r="D50" s="3">
        <v>47.97</v>
      </c>
      <c r="E50" s="3">
        <v>58.37</v>
      </c>
      <c r="F50" s="3">
        <f t="shared" si="0"/>
        <v>10.399999999999999</v>
      </c>
      <c r="G50" s="3">
        <v>57.69</v>
      </c>
      <c r="H50" s="3">
        <f>E50-G50</f>
        <v>0.67999999999999972</v>
      </c>
      <c r="I50" s="3">
        <f>G50-D50</f>
        <v>9.7199999999999989</v>
      </c>
      <c r="J50" s="3">
        <f t="shared" si="2"/>
        <v>6.9958847736625485</v>
      </c>
      <c r="K50" s="14">
        <f>B50*(100/(100+J50))</f>
        <v>10.131230769230768</v>
      </c>
      <c r="L50" s="2">
        <v>40</v>
      </c>
    </row>
    <row r="51" spans="1:12" ht="15.75" x14ac:dyDescent="0.25">
      <c r="A51" s="1" t="s">
        <v>56</v>
      </c>
      <c r="B51" s="3">
        <v>10.25</v>
      </c>
      <c r="C51" s="2">
        <v>148</v>
      </c>
      <c r="D51" s="3">
        <v>39.25</v>
      </c>
      <c r="E51" s="3">
        <v>53.07</v>
      </c>
      <c r="F51" s="3">
        <f t="shared" si="0"/>
        <v>13.82</v>
      </c>
      <c r="G51" s="3">
        <v>52.47</v>
      </c>
      <c r="H51" s="3">
        <f>E51-G51</f>
        <v>0.60000000000000142</v>
      </c>
      <c r="I51" s="3">
        <f>G51-D51</f>
        <v>13.219999999999999</v>
      </c>
      <c r="J51" s="3">
        <f t="shared" si="2"/>
        <v>4.538577912254171</v>
      </c>
      <c r="K51" s="14">
        <f>B51*(100/(100+J51))</f>
        <v>9.8049927641099845</v>
      </c>
      <c r="L51" s="2">
        <v>40</v>
      </c>
    </row>
    <row r="52" spans="1:12" ht="15.75" x14ac:dyDescent="0.25">
      <c r="A52" s="1" t="s">
        <v>69</v>
      </c>
      <c r="B52" s="3">
        <v>10.220000000000001</v>
      </c>
      <c r="C52" s="2">
        <v>129</v>
      </c>
      <c r="D52" s="3">
        <v>48.08</v>
      </c>
      <c r="E52" s="3">
        <v>59.93</v>
      </c>
      <c r="F52" s="3">
        <f t="shared" si="0"/>
        <v>11.850000000000001</v>
      </c>
      <c r="G52" s="3">
        <v>59.11</v>
      </c>
      <c r="H52" s="3">
        <f>E52-G52</f>
        <v>0.82000000000000028</v>
      </c>
      <c r="I52" s="3">
        <f>G52-D52</f>
        <v>11.030000000000001</v>
      </c>
      <c r="J52" s="3">
        <f t="shared" si="2"/>
        <v>7.4342701722574818</v>
      </c>
      <c r="K52" s="14">
        <f>B52*(100/(100+J52))</f>
        <v>9.5127932489451474</v>
      </c>
      <c r="L52" s="2">
        <v>40</v>
      </c>
    </row>
    <row r="53" spans="1:12" ht="15.75" x14ac:dyDescent="0.25">
      <c r="A53" s="1" t="s">
        <v>70</v>
      </c>
      <c r="B53" s="3">
        <v>10.97</v>
      </c>
      <c r="C53" s="2">
        <v>19</v>
      </c>
      <c r="D53" s="3">
        <v>39.549999999999997</v>
      </c>
      <c r="E53" s="3">
        <v>52.66</v>
      </c>
      <c r="F53" s="3">
        <f t="shared" si="0"/>
        <v>13.11</v>
      </c>
      <c r="G53" s="3">
        <v>51.98</v>
      </c>
      <c r="H53" s="3">
        <f>E53-G53</f>
        <v>0.67999999999999972</v>
      </c>
      <c r="I53" s="3">
        <f>G53-D53</f>
        <v>12.43</v>
      </c>
      <c r="J53" s="3">
        <f t="shared" si="2"/>
        <v>5.4706355591311322</v>
      </c>
      <c r="K53" s="14">
        <f>B53*(100/(100+J53))</f>
        <v>10.400999237223495</v>
      </c>
      <c r="L53" s="2">
        <v>40</v>
      </c>
    </row>
    <row r="54" spans="1:12" ht="15.75" x14ac:dyDescent="0.25">
      <c r="A54" s="1" t="s">
        <v>112</v>
      </c>
      <c r="B54" s="3">
        <v>10.07</v>
      </c>
      <c r="C54" s="2">
        <v>125</v>
      </c>
      <c r="D54" s="3">
        <v>39.24</v>
      </c>
      <c r="E54" s="3">
        <v>50.33</v>
      </c>
      <c r="F54" s="3">
        <f t="shared" si="0"/>
        <v>11.089999999999996</v>
      </c>
      <c r="G54" s="3">
        <v>49.82</v>
      </c>
      <c r="H54" s="3">
        <f>E54-G54</f>
        <v>0.50999999999999801</v>
      </c>
      <c r="I54" s="3">
        <f>G54-D54</f>
        <v>10.579999999999998</v>
      </c>
      <c r="J54" s="3">
        <f t="shared" si="2"/>
        <v>4.8204158790169958</v>
      </c>
      <c r="K54" s="14">
        <f>B54*(100/(100+J54))</f>
        <v>9.6069071235347181</v>
      </c>
      <c r="L54" s="2">
        <v>40</v>
      </c>
    </row>
    <row r="55" spans="1:12" ht="15.75" x14ac:dyDescent="0.25">
      <c r="A55" s="1" t="s">
        <v>64</v>
      </c>
      <c r="B55" s="3">
        <v>10.89</v>
      </c>
      <c r="C55" s="2">
        <v>133</v>
      </c>
      <c r="D55" s="3">
        <v>39.94</v>
      </c>
      <c r="E55" s="3">
        <v>50.58</v>
      </c>
      <c r="F55" s="3">
        <f t="shared" si="0"/>
        <v>10.64</v>
      </c>
      <c r="G55" s="3">
        <v>50.17</v>
      </c>
      <c r="H55" s="3">
        <f>E55-G55</f>
        <v>0.40999999999999659</v>
      </c>
      <c r="I55" s="3">
        <f>G55-D55</f>
        <v>10.230000000000004</v>
      </c>
      <c r="J55" s="3">
        <f t="shared" si="2"/>
        <v>4.0078201368523603</v>
      </c>
      <c r="K55" s="14">
        <f>B55*(100/(100+J55))</f>
        <v>10.470366541353387</v>
      </c>
      <c r="L55" s="2">
        <v>40</v>
      </c>
    </row>
    <row r="56" spans="1:12" ht="15.75" x14ac:dyDescent="0.25">
      <c r="A56" s="1" t="s">
        <v>37</v>
      </c>
      <c r="B56" s="3">
        <v>10.42</v>
      </c>
      <c r="C56" s="4">
        <v>11</v>
      </c>
      <c r="D56" s="3">
        <v>49.26</v>
      </c>
      <c r="E56" s="3">
        <v>61.86</v>
      </c>
      <c r="F56" s="3">
        <f t="shared" si="0"/>
        <v>12.600000000000001</v>
      </c>
      <c r="G56" s="3">
        <v>61.29</v>
      </c>
      <c r="H56" s="3">
        <f>E56-G56</f>
        <v>0.57000000000000028</v>
      </c>
      <c r="I56" s="3">
        <f>G56-D56</f>
        <v>12.030000000000001</v>
      </c>
      <c r="J56" s="3">
        <f t="shared" si="2"/>
        <v>4.7381546134663362</v>
      </c>
      <c r="K56" s="14">
        <f>B56*(100/(100+J56))</f>
        <v>9.9486190476190473</v>
      </c>
      <c r="L56" s="2">
        <v>40</v>
      </c>
    </row>
    <row r="57" spans="1:12" ht="15.75" x14ac:dyDescent="0.25">
      <c r="A57" s="1" t="s">
        <v>38</v>
      </c>
      <c r="B57" s="3">
        <v>10.19</v>
      </c>
      <c r="C57" s="4">
        <v>42</v>
      </c>
      <c r="D57" s="3">
        <v>46.71</v>
      </c>
      <c r="E57" s="3">
        <v>58.52</v>
      </c>
      <c r="F57" s="3">
        <f t="shared" si="0"/>
        <v>11.810000000000002</v>
      </c>
      <c r="G57" s="3">
        <v>58.11</v>
      </c>
      <c r="H57" s="3">
        <f>E57-G57</f>
        <v>0.41000000000000369</v>
      </c>
      <c r="I57" s="3">
        <f>G57-D57</f>
        <v>11.399999999999999</v>
      </c>
      <c r="J57" s="3">
        <f t="shared" si="2"/>
        <v>3.5964912280702079</v>
      </c>
      <c r="K57" s="14">
        <f>B57*(100/(100+J57))</f>
        <v>9.836240474174426</v>
      </c>
      <c r="L57" s="2">
        <v>40</v>
      </c>
    </row>
    <row r="58" spans="1:12" ht="15.75" x14ac:dyDescent="0.25">
      <c r="A58" s="1" t="s">
        <v>65</v>
      </c>
      <c r="B58" s="3">
        <v>10.83</v>
      </c>
      <c r="C58" s="2">
        <v>114</v>
      </c>
      <c r="D58" s="3">
        <v>39.21</v>
      </c>
      <c r="E58" s="3">
        <v>52.54</v>
      </c>
      <c r="F58" s="3">
        <f t="shared" si="0"/>
        <v>13.329999999999998</v>
      </c>
      <c r="G58" s="3">
        <v>52.11</v>
      </c>
      <c r="H58" s="3">
        <f>E58-G58</f>
        <v>0.42999999999999972</v>
      </c>
      <c r="I58" s="3">
        <f>G58-D58</f>
        <v>12.899999999999999</v>
      </c>
      <c r="J58" s="3">
        <f t="shared" si="2"/>
        <v>3.3333333333333313</v>
      </c>
      <c r="K58" s="14">
        <f>B58*(100/(100+J58))</f>
        <v>10.480645161290322</v>
      </c>
      <c r="L58" s="2">
        <v>40</v>
      </c>
    </row>
    <row r="59" spans="1:12" ht="15.75" x14ac:dyDescent="0.25">
      <c r="A59" s="1" t="s">
        <v>66</v>
      </c>
      <c r="B59" s="3">
        <v>10.25</v>
      </c>
      <c r="C59" s="2">
        <v>126</v>
      </c>
      <c r="D59" s="3">
        <v>39.44</v>
      </c>
      <c r="E59" s="3">
        <v>51</v>
      </c>
      <c r="F59" s="3">
        <f t="shared" si="0"/>
        <v>11.560000000000002</v>
      </c>
      <c r="G59" s="3">
        <v>50.58</v>
      </c>
      <c r="H59" s="3">
        <f>E59-G59</f>
        <v>0.42000000000000171</v>
      </c>
      <c r="I59" s="3">
        <f>G59-D59</f>
        <v>11.14</v>
      </c>
      <c r="J59" s="3">
        <f t="shared" si="2"/>
        <v>3.7701974865350243</v>
      </c>
      <c r="K59" s="14">
        <f>B59*(100/(100+J59))</f>
        <v>9.8775951557093418</v>
      </c>
      <c r="L59" s="2">
        <v>40</v>
      </c>
    </row>
    <row r="60" spans="1:12" ht="15.75" x14ac:dyDescent="0.25">
      <c r="A60" s="1" t="s">
        <v>53</v>
      </c>
      <c r="B60" s="3">
        <v>10.87</v>
      </c>
      <c r="C60" s="2">
        <v>124</v>
      </c>
      <c r="D60" s="3">
        <v>39.229999999999997</v>
      </c>
      <c r="E60" s="3">
        <v>49.519999999999996</v>
      </c>
      <c r="F60" s="3">
        <f t="shared" si="0"/>
        <v>10.29</v>
      </c>
      <c r="G60" s="3">
        <v>48.98</v>
      </c>
      <c r="H60" s="3">
        <f>E60-G60</f>
        <v>0.53999999999999915</v>
      </c>
      <c r="I60" s="3">
        <f>G60-D60</f>
        <v>9.75</v>
      </c>
      <c r="J60" s="3">
        <f t="shared" si="2"/>
        <v>5.5384615384615294</v>
      </c>
      <c r="K60" s="14">
        <f>B60*(100/(100+J60))</f>
        <v>10.299562682215743</v>
      </c>
      <c r="L60" s="2">
        <v>40</v>
      </c>
    </row>
    <row r="61" spans="1:12" ht="15.75" x14ac:dyDescent="0.25">
      <c r="A61" s="1" t="s">
        <v>54</v>
      </c>
      <c r="B61" s="3">
        <v>10.9</v>
      </c>
      <c r="C61" s="2">
        <v>123</v>
      </c>
      <c r="D61" s="3">
        <v>47.51</v>
      </c>
      <c r="E61" s="3">
        <v>59.66</v>
      </c>
      <c r="F61" s="3">
        <f t="shared" si="0"/>
        <v>12.149999999999999</v>
      </c>
      <c r="G61" s="3">
        <v>59.16</v>
      </c>
      <c r="H61" s="3">
        <f>E61-G61</f>
        <v>0.5</v>
      </c>
      <c r="I61" s="3">
        <f>G61-D61</f>
        <v>11.649999999999999</v>
      </c>
      <c r="J61" s="3">
        <f t="shared" si="2"/>
        <v>4.2918454935622323</v>
      </c>
      <c r="K61" s="14">
        <f>B61*(100/(100+J61))</f>
        <v>10.451440329218107</v>
      </c>
      <c r="L61" s="2">
        <v>40</v>
      </c>
    </row>
    <row r="62" spans="1:12" ht="15.75" x14ac:dyDescent="0.25">
      <c r="A62" s="1" t="s">
        <v>62</v>
      </c>
      <c r="B62" s="3">
        <v>10.43</v>
      </c>
      <c r="C62" s="2">
        <v>140</v>
      </c>
      <c r="D62" s="3">
        <v>47.48</v>
      </c>
      <c r="E62" s="3">
        <v>58.55</v>
      </c>
      <c r="F62" s="3">
        <f t="shared" si="0"/>
        <v>11.07</v>
      </c>
      <c r="G62" s="3">
        <v>57.98</v>
      </c>
      <c r="H62" s="3">
        <f>E62-G62</f>
        <v>0.57000000000000028</v>
      </c>
      <c r="I62" s="3">
        <f>G62-D62</f>
        <v>10.5</v>
      </c>
      <c r="J62" s="3">
        <f t="shared" si="2"/>
        <v>5.4285714285714315</v>
      </c>
      <c r="K62" s="14">
        <f>B62*(100/(100+J62))</f>
        <v>9.8929539295392939</v>
      </c>
      <c r="L62" s="2">
        <v>40</v>
      </c>
    </row>
    <row r="63" spans="1:12" ht="15.75" x14ac:dyDescent="0.25">
      <c r="A63" s="1" t="s">
        <v>63</v>
      </c>
      <c r="B63" s="3">
        <v>10.23</v>
      </c>
      <c r="C63" s="2">
        <v>28</v>
      </c>
      <c r="D63" s="3">
        <v>46.87</v>
      </c>
      <c r="E63" s="3">
        <v>58.129999999999995</v>
      </c>
      <c r="F63" s="3">
        <f t="shared" si="0"/>
        <v>11.259999999999998</v>
      </c>
      <c r="G63" s="3">
        <v>57.54</v>
      </c>
      <c r="H63" s="3">
        <f>E63-G63</f>
        <v>0.58999999999999631</v>
      </c>
      <c r="I63" s="3">
        <f>G63-D63</f>
        <v>10.670000000000002</v>
      </c>
      <c r="J63" s="3">
        <f t="shared" si="2"/>
        <v>5.52952202436735</v>
      </c>
      <c r="K63" s="14">
        <f>B63*(100/(100+J63))</f>
        <v>9.6939698046181206</v>
      </c>
      <c r="L63" s="2">
        <v>40</v>
      </c>
    </row>
    <row r="64" spans="1:12" ht="15.75" x14ac:dyDescent="0.25">
      <c r="A64" s="1" t="s">
        <v>61</v>
      </c>
      <c r="B64" s="3">
        <v>10.59</v>
      </c>
      <c r="C64" s="2">
        <v>50</v>
      </c>
      <c r="D64" s="3">
        <v>47.43</v>
      </c>
      <c r="E64" s="3">
        <v>60.41</v>
      </c>
      <c r="F64" s="3">
        <f t="shared" si="0"/>
        <v>12.979999999999997</v>
      </c>
      <c r="G64" s="3">
        <v>59.76</v>
      </c>
      <c r="H64" s="3">
        <f>E64-G64</f>
        <v>0.64999999999999858</v>
      </c>
      <c r="I64" s="3">
        <f>G64-D64</f>
        <v>12.329999999999998</v>
      </c>
      <c r="J64" s="3">
        <f t="shared" si="2"/>
        <v>5.2716950527169395</v>
      </c>
      <c r="K64" s="14">
        <f>B64*(100/(100+J64))</f>
        <v>10.059684129429893</v>
      </c>
      <c r="L64" s="2">
        <v>40</v>
      </c>
    </row>
    <row r="65" spans="1:12" ht="15.75" x14ac:dyDescent="0.25">
      <c r="A65" s="1" t="s">
        <v>113</v>
      </c>
      <c r="B65" s="3">
        <v>10.74</v>
      </c>
      <c r="C65" s="2">
        <v>32</v>
      </c>
      <c r="D65" s="3">
        <v>39.49</v>
      </c>
      <c r="E65" s="3">
        <v>50.96</v>
      </c>
      <c r="F65" s="3">
        <f t="shared" si="0"/>
        <v>11.469999999999999</v>
      </c>
      <c r="G65" s="3">
        <v>50.46</v>
      </c>
      <c r="H65" s="3">
        <f>E65-G65</f>
        <v>0.5</v>
      </c>
      <c r="I65" s="3">
        <f>G65-D65</f>
        <v>10.969999999999999</v>
      </c>
      <c r="J65" s="3">
        <f t="shared" si="2"/>
        <v>4.5578851412944399</v>
      </c>
      <c r="K65" s="14">
        <f>B65*(100/(100+J65))</f>
        <v>10.271822144725371</v>
      </c>
      <c r="L65" s="2">
        <v>40</v>
      </c>
    </row>
    <row r="66" spans="1:12" ht="15.75" x14ac:dyDescent="0.25">
      <c r="A66" s="1" t="s">
        <v>45</v>
      </c>
      <c r="B66" s="3">
        <v>10.95</v>
      </c>
      <c r="C66" s="4">
        <v>103</v>
      </c>
      <c r="D66" s="3">
        <v>49.35</v>
      </c>
      <c r="E66" s="3">
        <v>59.870000000000005</v>
      </c>
      <c r="F66" s="3">
        <f t="shared" si="0"/>
        <v>10.520000000000003</v>
      </c>
      <c r="G66" s="3">
        <v>59.29</v>
      </c>
      <c r="H66" s="3">
        <f>E66-G66</f>
        <v>0.5800000000000054</v>
      </c>
      <c r="I66" s="3">
        <f>G66-D66</f>
        <v>9.9399999999999977</v>
      </c>
      <c r="J66" s="3">
        <f t="shared" ref="J66:J97" si="3">(H66/I66)*100</f>
        <v>5.8350100603622286</v>
      </c>
      <c r="K66" s="14">
        <f>B66*(100/(100+J66))</f>
        <v>10.346292775665393</v>
      </c>
      <c r="L66" s="2">
        <v>40</v>
      </c>
    </row>
    <row r="67" spans="1:12" ht="15.75" x14ac:dyDescent="0.25">
      <c r="A67" s="1" t="s">
        <v>46</v>
      </c>
      <c r="B67" s="3">
        <v>10.41</v>
      </c>
      <c r="C67" s="4">
        <v>163</v>
      </c>
      <c r="D67" s="3">
        <v>47.42</v>
      </c>
      <c r="E67" s="3">
        <v>62.400000000000006</v>
      </c>
      <c r="F67" s="3">
        <f t="shared" ref="F67:F109" si="4">E67-D67</f>
        <v>14.980000000000004</v>
      </c>
      <c r="G67" s="3">
        <v>61.32</v>
      </c>
      <c r="H67" s="3">
        <f>E67-G67</f>
        <v>1.0800000000000054</v>
      </c>
      <c r="I67" s="3">
        <f>G67-D67</f>
        <v>13.899999999999999</v>
      </c>
      <c r="J67" s="3">
        <f t="shared" si="3"/>
        <v>7.7697841726619101</v>
      </c>
      <c r="K67" s="14">
        <f>B67*(100/(100+J67))</f>
        <v>9.6594793057409838</v>
      </c>
      <c r="L67" s="2">
        <v>40</v>
      </c>
    </row>
    <row r="68" spans="1:12" ht="15.75" x14ac:dyDescent="0.25">
      <c r="A68" s="1" t="s">
        <v>57</v>
      </c>
      <c r="B68" s="3">
        <v>10.62</v>
      </c>
      <c r="C68" s="2">
        <v>121</v>
      </c>
      <c r="D68" s="3">
        <v>39.25</v>
      </c>
      <c r="E68" s="3">
        <v>51.61</v>
      </c>
      <c r="F68" s="3">
        <f t="shared" si="4"/>
        <v>12.36</v>
      </c>
      <c r="G68" s="3">
        <v>50.8</v>
      </c>
      <c r="H68" s="3">
        <f>E68-G68</f>
        <v>0.81000000000000227</v>
      </c>
      <c r="I68" s="3">
        <f>G68-D68</f>
        <v>11.549999999999997</v>
      </c>
      <c r="J68" s="3">
        <f t="shared" si="3"/>
        <v>7.0129870129870344</v>
      </c>
      <c r="K68" s="14">
        <f>B68*(100/(100+J68))</f>
        <v>9.9240291262135898</v>
      </c>
      <c r="L68" s="2">
        <v>40</v>
      </c>
    </row>
    <row r="69" spans="1:12" ht="15.75" x14ac:dyDescent="0.25">
      <c r="A69" s="1" t="s">
        <v>58</v>
      </c>
      <c r="B69" s="3">
        <v>10.31</v>
      </c>
      <c r="C69" s="2">
        <v>21</v>
      </c>
      <c r="D69" s="3">
        <v>46.55</v>
      </c>
      <c r="E69" s="3">
        <v>58.26</v>
      </c>
      <c r="F69" s="3">
        <f t="shared" si="4"/>
        <v>11.71</v>
      </c>
      <c r="G69" s="3">
        <v>57.42</v>
      </c>
      <c r="H69" s="3">
        <f>E69-G69</f>
        <v>0.83999999999999631</v>
      </c>
      <c r="I69" s="3">
        <f>G69-D69</f>
        <v>10.870000000000005</v>
      </c>
      <c r="J69" s="3">
        <f t="shared" si="3"/>
        <v>7.7276908923642678</v>
      </c>
      <c r="K69" s="14">
        <f>B69*(100/(100+J69))</f>
        <v>9.5704269854824968</v>
      </c>
      <c r="L69" s="2">
        <v>40</v>
      </c>
    </row>
    <row r="70" spans="1:12" ht="15.75" x14ac:dyDescent="0.25">
      <c r="A70" s="1" t="s">
        <v>41</v>
      </c>
      <c r="B70" s="3">
        <v>10.98</v>
      </c>
      <c r="C70" s="4">
        <v>130</v>
      </c>
      <c r="D70" s="3">
        <v>39.22</v>
      </c>
      <c r="E70" s="3">
        <v>52.739999999999995</v>
      </c>
      <c r="F70" s="3">
        <f t="shared" si="4"/>
        <v>13.519999999999996</v>
      </c>
      <c r="G70" s="3">
        <v>52.02</v>
      </c>
      <c r="H70" s="3">
        <f>E70-G70</f>
        <v>0.71999999999999176</v>
      </c>
      <c r="I70" s="3">
        <f>G70-D70</f>
        <v>12.800000000000004</v>
      </c>
      <c r="J70" s="3">
        <f t="shared" si="3"/>
        <v>5.6249999999999334</v>
      </c>
      <c r="K70" s="14">
        <f>B70*(100/(100+J70))</f>
        <v>10.395266272189357</v>
      </c>
      <c r="L70" s="2">
        <v>40</v>
      </c>
    </row>
    <row r="71" spans="1:12" ht="15.75" x14ac:dyDescent="0.25">
      <c r="A71" s="1" t="s">
        <v>42</v>
      </c>
      <c r="B71" s="3">
        <v>10.16</v>
      </c>
      <c r="C71" s="4">
        <v>50</v>
      </c>
      <c r="D71" s="3">
        <v>39.82</v>
      </c>
      <c r="E71" s="3">
        <v>53.6</v>
      </c>
      <c r="F71" s="3">
        <f t="shared" si="4"/>
        <v>13.780000000000001</v>
      </c>
      <c r="G71" s="3">
        <v>52.94</v>
      </c>
      <c r="H71" s="3">
        <f>E71-G71</f>
        <v>0.66000000000000369</v>
      </c>
      <c r="I71" s="3">
        <f>G71-D71</f>
        <v>13.119999999999997</v>
      </c>
      <c r="J71" s="3">
        <f t="shared" si="3"/>
        <v>5.0304878048780779</v>
      </c>
      <c r="K71" s="14">
        <f>B71*(100/(100+J71))</f>
        <v>9.673381712626993</v>
      </c>
      <c r="L71" s="2">
        <v>40</v>
      </c>
    </row>
    <row r="72" spans="1:12" ht="15.75" x14ac:dyDescent="0.25">
      <c r="A72" s="1" t="s">
        <v>49</v>
      </c>
      <c r="B72" s="3">
        <v>10.41</v>
      </c>
      <c r="C72" s="2">
        <v>14</v>
      </c>
      <c r="D72" s="3">
        <v>46.59</v>
      </c>
      <c r="E72" s="3">
        <v>57.620000000000005</v>
      </c>
      <c r="F72" s="3">
        <f t="shared" si="4"/>
        <v>11.030000000000001</v>
      </c>
      <c r="G72" s="3">
        <v>56.8</v>
      </c>
      <c r="H72" s="3">
        <f>E72-G72</f>
        <v>0.82000000000000739</v>
      </c>
      <c r="I72" s="3">
        <f>G72-D72</f>
        <v>10.209999999999994</v>
      </c>
      <c r="J72" s="3">
        <f t="shared" si="3"/>
        <v>8.0313418217434673</v>
      </c>
      <c r="K72" s="14">
        <f>B72*(100/(100+J72))</f>
        <v>9.6360924750679899</v>
      </c>
      <c r="L72" s="2">
        <v>40</v>
      </c>
    </row>
    <row r="73" spans="1:12" ht="15.75" x14ac:dyDescent="0.25">
      <c r="A73" s="1" t="s">
        <v>50</v>
      </c>
      <c r="B73" s="3">
        <v>10.38</v>
      </c>
      <c r="C73" s="2">
        <v>145</v>
      </c>
      <c r="D73" s="3">
        <v>48.06</v>
      </c>
      <c r="E73" s="3">
        <v>59.5</v>
      </c>
      <c r="F73" s="3">
        <f t="shared" si="4"/>
        <v>11.439999999999998</v>
      </c>
      <c r="G73" s="3">
        <v>58.84</v>
      </c>
      <c r="H73" s="3">
        <f>E73-G73</f>
        <v>0.65999999999999659</v>
      </c>
      <c r="I73" s="3">
        <f>G73-D73</f>
        <v>10.780000000000001</v>
      </c>
      <c r="J73" s="3">
        <f t="shared" si="3"/>
        <v>6.1224489795918045</v>
      </c>
      <c r="K73" s="14">
        <f>B73*(100/(100+J73))</f>
        <v>9.781153846153849</v>
      </c>
      <c r="L73" s="2">
        <v>40</v>
      </c>
    </row>
    <row r="74" spans="1:12" ht="15.75" x14ac:dyDescent="0.25">
      <c r="A74" s="1" t="s">
        <v>79</v>
      </c>
      <c r="B74" s="3">
        <v>10.3</v>
      </c>
      <c r="C74" s="2">
        <v>25</v>
      </c>
      <c r="D74" s="3">
        <v>41.05</v>
      </c>
      <c r="E74" s="3">
        <v>51.18</v>
      </c>
      <c r="F74" s="3">
        <f t="shared" si="4"/>
        <v>10.130000000000003</v>
      </c>
      <c r="G74" s="3">
        <v>50.37</v>
      </c>
      <c r="H74" s="3">
        <f>E74-G74</f>
        <v>0.81000000000000227</v>
      </c>
      <c r="I74" s="3">
        <f>G74-D74</f>
        <v>9.32</v>
      </c>
      <c r="J74" s="3">
        <f t="shared" si="3"/>
        <v>8.6909871244635433</v>
      </c>
      <c r="K74" s="14">
        <f>B74*(100/(100+J74))</f>
        <v>9.47640671273445</v>
      </c>
      <c r="L74" s="2">
        <v>40</v>
      </c>
    </row>
    <row r="75" spans="1:12" ht="15.75" x14ac:dyDescent="0.25">
      <c r="A75" s="1" t="s">
        <v>80</v>
      </c>
      <c r="B75" s="3">
        <v>10.33</v>
      </c>
      <c r="C75" s="2">
        <v>22</v>
      </c>
      <c r="D75" s="3">
        <v>49.99</v>
      </c>
      <c r="E75" s="3">
        <v>61.96</v>
      </c>
      <c r="F75" s="3">
        <f t="shared" si="4"/>
        <v>11.969999999999999</v>
      </c>
      <c r="G75" s="3">
        <v>60.93</v>
      </c>
      <c r="H75" s="3">
        <f>E75-G75</f>
        <v>1.0300000000000011</v>
      </c>
      <c r="I75" s="3">
        <f>G75-D75</f>
        <v>10.939999999999998</v>
      </c>
      <c r="J75" s="3">
        <f t="shared" si="3"/>
        <v>9.4149908592321871</v>
      </c>
      <c r="K75" s="14">
        <f>B75*(100/(100+J75))</f>
        <v>9.4411194653299901</v>
      </c>
      <c r="L75" s="2">
        <v>40</v>
      </c>
    </row>
    <row r="76" spans="1:12" ht="15.75" x14ac:dyDescent="0.25">
      <c r="A76" s="1" t="s">
        <v>83</v>
      </c>
      <c r="B76" s="3">
        <v>10.029999999999999</v>
      </c>
      <c r="C76" s="2">
        <v>63</v>
      </c>
      <c r="D76" s="3">
        <v>39.33</v>
      </c>
      <c r="E76" s="3">
        <v>51.53</v>
      </c>
      <c r="F76" s="3">
        <f t="shared" si="4"/>
        <v>12.200000000000003</v>
      </c>
      <c r="G76" s="3">
        <v>50.5</v>
      </c>
      <c r="H76" s="3">
        <f>E76-G76</f>
        <v>1.0300000000000011</v>
      </c>
      <c r="I76" s="3">
        <f>G76-D76</f>
        <v>11.170000000000002</v>
      </c>
      <c r="J76" s="3">
        <f t="shared" si="3"/>
        <v>9.2211280214861322</v>
      </c>
      <c r="K76" s="14">
        <f>B76*(100/(100+J76))</f>
        <v>9.1832049180327839</v>
      </c>
      <c r="L76" s="2">
        <v>40</v>
      </c>
    </row>
    <row r="77" spans="1:12" ht="15.75" x14ac:dyDescent="0.25">
      <c r="A77" s="1" t="s">
        <v>84</v>
      </c>
      <c r="B77" s="3">
        <v>10.72</v>
      </c>
      <c r="C77" s="2">
        <v>115</v>
      </c>
      <c r="D77" s="3">
        <v>39.07</v>
      </c>
      <c r="E77" s="3">
        <v>52.39</v>
      </c>
      <c r="F77" s="3">
        <f t="shared" si="4"/>
        <v>13.32</v>
      </c>
      <c r="G77" s="3">
        <v>51.37</v>
      </c>
      <c r="H77" s="3">
        <f>E77-G77</f>
        <v>1.0200000000000031</v>
      </c>
      <c r="I77" s="3">
        <f>G77-D77</f>
        <v>12.299999999999997</v>
      </c>
      <c r="J77" s="3">
        <f t="shared" si="3"/>
        <v>8.2926829268292952</v>
      </c>
      <c r="K77" s="14">
        <f>B77*(100/(100+J77))</f>
        <v>9.8990990990990966</v>
      </c>
      <c r="L77" s="2">
        <v>40</v>
      </c>
    </row>
    <row r="78" spans="1:12" ht="15.75" x14ac:dyDescent="0.25">
      <c r="A78" s="1" t="s">
        <v>101</v>
      </c>
      <c r="B78" s="3">
        <v>10.08</v>
      </c>
      <c r="C78" s="2">
        <v>126</v>
      </c>
      <c r="D78" s="3">
        <v>39.15</v>
      </c>
      <c r="E78" s="3">
        <v>49.83</v>
      </c>
      <c r="F78" s="3">
        <f t="shared" si="4"/>
        <v>10.68</v>
      </c>
      <c r="G78" s="5">
        <v>49.01</v>
      </c>
      <c r="H78" s="3">
        <f>E78-G78</f>
        <v>0.82000000000000028</v>
      </c>
      <c r="I78" s="3">
        <f>G78-D78</f>
        <v>9.86</v>
      </c>
      <c r="J78" s="3">
        <f t="shared" si="3"/>
        <v>8.3164300202839794</v>
      </c>
      <c r="K78" s="14">
        <f>B78*(100/(100+J78))</f>
        <v>9.3060674157303378</v>
      </c>
      <c r="L78" s="2">
        <v>40</v>
      </c>
    </row>
    <row r="79" spans="1:12" ht="15.75" x14ac:dyDescent="0.25">
      <c r="A79" s="1" t="s">
        <v>102</v>
      </c>
      <c r="B79" s="3">
        <v>10.119999999999999</v>
      </c>
      <c r="C79" s="2">
        <v>59</v>
      </c>
      <c r="D79" s="3">
        <v>45.57</v>
      </c>
      <c r="E79" s="3">
        <v>59.44</v>
      </c>
      <c r="F79" s="3">
        <f t="shared" si="4"/>
        <v>13.869999999999997</v>
      </c>
      <c r="G79" s="3">
        <v>58.27</v>
      </c>
      <c r="H79" s="3">
        <f>E79-G79</f>
        <v>1.1699999999999946</v>
      </c>
      <c r="I79" s="3">
        <f>G79-D79</f>
        <v>12.700000000000003</v>
      </c>
      <c r="J79" s="3">
        <f t="shared" si="3"/>
        <v>9.2125984251968056</v>
      </c>
      <c r="K79" s="14">
        <f>B79*(100/(100+J79))</f>
        <v>9.2663302090843587</v>
      </c>
      <c r="L79" s="2">
        <v>40</v>
      </c>
    </row>
    <row r="80" spans="1:12" ht="15.75" x14ac:dyDescent="0.25">
      <c r="A80" s="1" t="s">
        <v>105</v>
      </c>
      <c r="B80" s="3">
        <v>10.87</v>
      </c>
      <c r="C80" s="2">
        <v>36</v>
      </c>
      <c r="D80" s="3">
        <v>39.94</v>
      </c>
      <c r="E80" s="3">
        <v>51.65</v>
      </c>
      <c r="F80" s="3">
        <f t="shared" si="4"/>
        <v>11.71</v>
      </c>
      <c r="G80" s="3">
        <v>50.530999999999999</v>
      </c>
      <c r="H80" s="3">
        <f>E80-G80</f>
        <v>1.1189999999999998</v>
      </c>
      <c r="I80" s="3">
        <f>G80-D80</f>
        <v>10.591000000000001</v>
      </c>
      <c r="J80" s="3">
        <f t="shared" si="3"/>
        <v>10.565574544424509</v>
      </c>
      <c r="K80" s="14">
        <f>B80*(100/(100+J80))</f>
        <v>9.8312698548249351</v>
      </c>
      <c r="L80" s="2">
        <v>40</v>
      </c>
    </row>
    <row r="81" spans="1:12" ht="15.75" x14ac:dyDescent="0.25">
      <c r="A81" s="1" t="s">
        <v>106</v>
      </c>
      <c r="B81" s="3">
        <v>10.86</v>
      </c>
      <c r="C81" s="2">
        <v>49</v>
      </c>
      <c r="D81" s="3">
        <v>46.79</v>
      </c>
      <c r="E81" s="3">
        <v>57.42</v>
      </c>
      <c r="F81" s="3">
        <f t="shared" si="4"/>
        <v>10.630000000000003</v>
      </c>
      <c r="G81" s="3">
        <v>56.51</v>
      </c>
      <c r="H81" s="3">
        <f>E81-G81</f>
        <v>0.91000000000000369</v>
      </c>
      <c r="I81" s="3">
        <f>G81-D81</f>
        <v>9.7199999999999989</v>
      </c>
      <c r="J81" s="3">
        <f t="shared" si="3"/>
        <v>9.3621399176955133</v>
      </c>
      <c r="K81" s="14">
        <f>B81*(100/(100+J81))</f>
        <v>9.9303104421448687</v>
      </c>
      <c r="L81" s="2">
        <v>40</v>
      </c>
    </row>
    <row r="82" spans="1:12" ht="15.75" x14ac:dyDescent="0.25">
      <c r="A82" s="1" t="s">
        <v>87</v>
      </c>
      <c r="B82" s="3">
        <v>10.6</v>
      </c>
      <c r="C82" s="2">
        <v>103</v>
      </c>
      <c r="D82" s="3">
        <v>39.450000000000003</v>
      </c>
      <c r="E82" s="3">
        <v>52.64</v>
      </c>
      <c r="F82" s="3">
        <f t="shared" si="4"/>
        <v>13.189999999999998</v>
      </c>
      <c r="G82" s="3">
        <v>51.48</v>
      </c>
      <c r="H82" s="3">
        <f>E82-G82</f>
        <v>1.1600000000000037</v>
      </c>
      <c r="I82" s="3">
        <f>G82-D82</f>
        <v>12.029999999999994</v>
      </c>
      <c r="J82" s="3">
        <f t="shared" si="3"/>
        <v>9.6425602660016985</v>
      </c>
      <c r="K82" s="14">
        <f>B82*(100/(100+J82))</f>
        <v>9.6677786201667892</v>
      </c>
      <c r="L82" s="2">
        <v>40</v>
      </c>
    </row>
    <row r="83" spans="1:12" ht="15.75" x14ac:dyDescent="0.25">
      <c r="A83" s="1" t="s">
        <v>88</v>
      </c>
      <c r="B83" s="3">
        <v>10.119999999999999</v>
      </c>
      <c r="C83" s="2">
        <v>54</v>
      </c>
      <c r="D83" s="3">
        <v>46.95</v>
      </c>
      <c r="E83" s="3">
        <v>62.180000000000007</v>
      </c>
      <c r="F83" s="3">
        <f t="shared" si="4"/>
        <v>15.230000000000004</v>
      </c>
      <c r="G83" s="3">
        <v>60.59</v>
      </c>
      <c r="H83" s="3">
        <f>E83-G83</f>
        <v>1.5900000000000034</v>
      </c>
      <c r="I83" s="3">
        <f>G83-D83</f>
        <v>13.64</v>
      </c>
      <c r="J83" s="3">
        <f t="shared" si="3"/>
        <v>11.656891495601197</v>
      </c>
      <c r="K83" s="14">
        <f>B83*(100/(100+J83))</f>
        <v>9.0634799737360439</v>
      </c>
      <c r="L83" s="2">
        <v>40</v>
      </c>
    </row>
    <row r="84" spans="1:12" ht="15.75" x14ac:dyDescent="0.25">
      <c r="A84" s="1" t="s">
        <v>71</v>
      </c>
      <c r="B84" s="3">
        <v>10.78</v>
      </c>
      <c r="C84" s="2">
        <v>190</v>
      </c>
      <c r="D84" s="3">
        <v>39.44</v>
      </c>
      <c r="E84" s="3">
        <v>53.559999999999995</v>
      </c>
      <c r="F84" s="3">
        <f t="shared" si="4"/>
        <v>14.119999999999997</v>
      </c>
      <c r="G84" s="3">
        <v>52.45</v>
      </c>
      <c r="H84" s="3">
        <f>E84-G84</f>
        <v>1.1099999999999923</v>
      </c>
      <c r="I84" s="3">
        <f>G84-D84</f>
        <v>13.010000000000005</v>
      </c>
      <c r="J84" s="3">
        <f t="shared" si="3"/>
        <v>8.5318985395848728</v>
      </c>
      <c r="K84" s="14">
        <f>B84*(100/(100+J84))</f>
        <v>9.9325637393767749</v>
      </c>
      <c r="L84" s="2">
        <v>40</v>
      </c>
    </row>
    <row r="85" spans="1:12" ht="15.75" x14ac:dyDescent="0.25">
      <c r="A85" s="1" t="s">
        <v>72</v>
      </c>
      <c r="B85" s="3">
        <v>10.48</v>
      </c>
      <c r="C85" s="2">
        <v>17</v>
      </c>
      <c r="D85" s="3">
        <v>38.78</v>
      </c>
      <c r="E85" s="3">
        <v>54.370000000000005</v>
      </c>
      <c r="F85" s="3">
        <f t="shared" si="4"/>
        <v>15.590000000000003</v>
      </c>
      <c r="G85" s="3">
        <v>52.75</v>
      </c>
      <c r="H85" s="3">
        <f>E85-G85</f>
        <v>1.6200000000000045</v>
      </c>
      <c r="I85" s="3">
        <f>G85-D85</f>
        <v>13.969999999999999</v>
      </c>
      <c r="J85" s="3">
        <f t="shared" si="3"/>
        <v>11.596277738010055</v>
      </c>
      <c r="K85" s="14">
        <f>B85*(100/(100+J85))</f>
        <v>9.3909942270686315</v>
      </c>
      <c r="L85" s="2">
        <v>40</v>
      </c>
    </row>
    <row r="86" spans="1:12" ht="15.75" x14ac:dyDescent="0.25">
      <c r="A86" s="1" t="s">
        <v>103</v>
      </c>
      <c r="B86" s="3">
        <v>10.01</v>
      </c>
      <c r="C86" s="2">
        <v>106</v>
      </c>
      <c r="D86" s="3">
        <v>47.52</v>
      </c>
      <c r="E86" s="3">
        <v>61.290000000000006</v>
      </c>
      <c r="F86" s="3">
        <f t="shared" si="4"/>
        <v>13.770000000000003</v>
      </c>
      <c r="G86" s="3">
        <v>60.17</v>
      </c>
      <c r="H86" s="3">
        <f>E86-G86</f>
        <v>1.1200000000000045</v>
      </c>
      <c r="I86" s="3">
        <f>G86-D86</f>
        <v>12.649999999999999</v>
      </c>
      <c r="J86" s="3">
        <f t="shared" si="3"/>
        <v>8.8537549407114984</v>
      </c>
      <c r="K86" s="14">
        <f>B86*(100/(100+J86))</f>
        <v>9.1958242556281746</v>
      </c>
      <c r="L86" s="2">
        <v>40</v>
      </c>
    </row>
    <row r="87" spans="1:12" ht="15.75" x14ac:dyDescent="0.25">
      <c r="A87" s="1" t="s">
        <v>104</v>
      </c>
      <c r="B87" s="3">
        <v>10.27</v>
      </c>
      <c r="C87" s="2">
        <v>169</v>
      </c>
      <c r="D87" s="3">
        <v>47.43</v>
      </c>
      <c r="E87" s="3">
        <v>60.79</v>
      </c>
      <c r="F87" s="3">
        <f t="shared" si="4"/>
        <v>13.36</v>
      </c>
      <c r="G87" s="3">
        <v>59.62</v>
      </c>
      <c r="H87" s="3">
        <f>E87-G87</f>
        <v>1.1700000000000017</v>
      </c>
      <c r="I87" s="3">
        <f>G87-D87</f>
        <v>12.189999999999998</v>
      </c>
      <c r="J87" s="3">
        <f t="shared" si="3"/>
        <v>9.5980311730927159</v>
      </c>
      <c r="K87" s="14">
        <f>B87*(100/(100+J87))</f>
        <v>9.3706062874251472</v>
      </c>
      <c r="L87" s="2">
        <v>40</v>
      </c>
    </row>
    <row r="88" spans="1:12" ht="15.75" x14ac:dyDescent="0.25">
      <c r="A88" s="1" t="s">
        <v>73</v>
      </c>
      <c r="B88" s="3">
        <v>10.01</v>
      </c>
      <c r="C88" s="2">
        <v>176</v>
      </c>
      <c r="D88" s="3">
        <v>41.36</v>
      </c>
      <c r="E88" s="3">
        <v>52.55</v>
      </c>
      <c r="F88" s="3">
        <f t="shared" si="4"/>
        <v>11.189999999999998</v>
      </c>
      <c r="G88" s="3">
        <v>51.83</v>
      </c>
      <c r="H88" s="3">
        <f>E88-G88</f>
        <v>0.71999999999999886</v>
      </c>
      <c r="I88" s="3">
        <f>G88-D88</f>
        <v>10.469999999999999</v>
      </c>
      <c r="J88" s="3">
        <f t="shared" si="3"/>
        <v>6.8767908309455494</v>
      </c>
      <c r="K88" s="14">
        <f>B88*(100/(100+J88))</f>
        <v>9.3659249329758723</v>
      </c>
      <c r="L88" s="2">
        <v>40</v>
      </c>
    </row>
    <row r="89" spans="1:12" ht="15.75" x14ac:dyDescent="0.25">
      <c r="A89" s="1" t="s">
        <v>74</v>
      </c>
      <c r="B89" s="3">
        <v>10.97</v>
      </c>
      <c r="C89" s="2">
        <v>141</v>
      </c>
      <c r="D89" s="3">
        <v>40.5</v>
      </c>
      <c r="E89" s="3">
        <v>54.62</v>
      </c>
      <c r="F89" s="3">
        <f t="shared" si="4"/>
        <v>14.119999999999997</v>
      </c>
      <c r="G89" s="3">
        <v>53.5</v>
      </c>
      <c r="H89" s="3">
        <f>E89-G89</f>
        <v>1.1199999999999974</v>
      </c>
      <c r="I89" s="3">
        <f>G89-D89</f>
        <v>13</v>
      </c>
      <c r="J89" s="3">
        <f t="shared" si="3"/>
        <v>8.6153846153845954</v>
      </c>
      <c r="K89" s="14">
        <f>B89*(100/(100+J89))</f>
        <v>10.099858356940512</v>
      </c>
      <c r="L89" s="2">
        <v>40</v>
      </c>
    </row>
    <row r="90" spans="1:12" ht="15.75" x14ac:dyDescent="0.25">
      <c r="A90" s="1" t="s">
        <v>95</v>
      </c>
      <c r="B90" s="3">
        <v>10.19</v>
      </c>
      <c r="C90" s="2">
        <v>7</v>
      </c>
      <c r="D90" s="3">
        <v>40.729999999999997</v>
      </c>
      <c r="E90" s="3">
        <v>54.429999999999993</v>
      </c>
      <c r="F90" s="3">
        <f t="shared" si="4"/>
        <v>13.699999999999996</v>
      </c>
      <c r="G90" s="3">
        <v>53.54</v>
      </c>
      <c r="H90" s="3">
        <f>E90-G90</f>
        <v>0.88999999999999346</v>
      </c>
      <c r="I90" s="3">
        <f>G90-D90</f>
        <v>12.810000000000002</v>
      </c>
      <c r="J90" s="3">
        <f t="shared" si="3"/>
        <v>6.9476971116314861</v>
      </c>
      <c r="K90" s="14">
        <f>B90*(100/(100+J90))</f>
        <v>9.5280218978102234</v>
      </c>
      <c r="L90" s="2">
        <v>40</v>
      </c>
    </row>
    <row r="91" spans="1:12" ht="15.75" x14ac:dyDescent="0.25">
      <c r="A91" s="1" t="s">
        <v>96</v>
      </c>
      <c r="B91" s="3">
        <v>10.36</v>
      </c>
      <c r="C91" s="2">
        <v>14</v>
      </c>
      <c r="D91" s="3">
        <v>39.24</v>
      </c>
      <c r="E91" s="3">
        <v>51.24</v>
      </c>
      <c r="F91" s="3">
        <f t="shared" si="4"/>
        <v>12</v>
      </c>
      <c r="G91" s="3">
        <v>50.14</v>
      </c>
      <c r="H91" s="3">
        <f>E91-G91</f>
        <v>1.1000000000000014</v>
      </c>
      <c r="I91" s="3">
        <f>G91-D91</f>
        <v>10.899999999999999</v>
      </c>
      <c r="J91" s="3">
        <f t="shared" si="3"/>
        <v>10.09174311926607</v>
      </c>
      <c r="K91" s="14">
        <f>B91*(100/(100+J91))</f>
        <v>9.4103333333333321</v>
      </c>
      <c r="L91" s="2">
        <v>40</v>
      </c>
    </row>
    <row r="92" spans="1:12" ht="15.75" x14ac:dyDescent="0.25">
      <c r="A92" s="1" t="s">
        <v>75</v>
      </c>
      <c r="B92" s="3">
        <v>10.35</v>
      </c>
      <c r="C92" s="2">
        <v>2</v>
      </c>
      <c r="D92" s="3">
        <v>39.53</v>
      </c>
      <c r="E92" s="3">
        <v>55.06</v>
      </c>
      <c r="F92" s="3">
        <f t="shared" si="4"/>
        <v>15.530000000000001</v>
      </c>
      <c r="G92" s="3">
        <v>53.77</v>
      </c>
      <c r="H92" s="3">
        <f>E92-G92</f>
        <v>1.2899999999999991</v>
      </c>
      <c r="I92" s="3">
        <f>G92-D92</f>
        <v>14.240000000000002</v>
      </c>
      <c r="J92" s="3">
        <f t="shared" si="3"/>
        <v>9.0589887640449369</v>
      </c>
      <c r="K92" s="14">
        <f>B92*(100/(100+J92))</f>
        <v>9.4902768834513846</v>
      </c>
      <c r="L92" s="2">
        <v>40</v>
      </c>
    </row>
    <row r="93" spans="1:12" ht="15.75" x14ac:dyDescent="0.25">
      <c r="A93" s="1" t="s">
        <v>76</v>
      </c>
      <c r="B93" s="3">
        <v>10.23</v>
      </c>
      <c r="C93" s="2">
        <v>209</v>
      </c>
      <c r="D93" s="3">
        <v>48.15</v>
      </c>
      <c r="E93" s="3">
        <v>58.92</v>
      </c>
      <c r="F93" s="3">
        <f t="shared" si="4"/>
        <v>10.770000000000003</v>
      </c>
      <c r="G93" s="3">
        <v>57.92</v>
      </c>
      <c r="H93" s="3">
        <f>E93-G93</f>
        <v>1</v>
      </c>
      <c r="I93" s="3">
        <f>G93-D93</f>
        <v>9.7700000000000031</v>
      </c>
      <c r="J93" s="3">
        <f t="shared" si="3"/>
        <v>10.235414534288635</v>
      </c>
      <c r="K93" s="14">
        <f>B93*(100/(100+J93))</f>
        <v>9.2801392757660182</v>
      </c>
      <c r="L93" s="2">
        <v>40</v>
      </c>
    </row>
    <row r="94" spans="1:12" ht="15.75" x14ac:dyDescent="0.25">
      <c r="A94" s="1" t="s">
        <v>81</v>
      </c>
      <c r="B94" s="3">
        <v>10.19</v>
      </c>
      <c r="C94" s="2">
        <v>41</v>
      </c>
      <c r="D94" s="3">
        <v>48.32</v>
      </c>
      <c r="E94" s="3">
        <v>60.22</v>
      </c>
      <c r="F94" s="3">
        <f t="shared" si="4"/>
        <v>11.899999999999999</v>
      </c>
      <c r="G94" s="3">
        <v>59.55</v>
      </c>
      <c r="H94" s="3">
        <f>E94-G94</f>
        <v>0.67000000000000171</v>
      </c>
      <c r="I94" s="3">
        <f>G94-D94</f>
        <v>11.229999999999997</v>
      </c>
      <c r="J94" s="3">
        <f t="shared" si="3"/>
        <v>5.9661620658949417</v>
      </c>
      <c r="K94" s="14">
        <f>B94*(100/(100+J94))</f>
        <v>9.6162773109243673</v>
      </c>
      <c r="L94" s="2">
        <v>40</v>
      </c>
    </row>
    <row r="95" spans="1:12" ht="15.75" x14ac:dyDescent="0.25">
      <c r="A95" s="1" t="s">
        <v>82</v>
      </c>
      <c r="B95" s="3">
        <v>10.61</v>
      </c>
      <c r="C95" s="2">
        <v>143</v>
      </c>
      <c r="D95" s="3">
        <v>40.98</v>
      </c>
      <c r="E95" s="3">
        <v>51.04</v>
      </c>
      <c r="F95" s="3">
        <f t="shared" si="4"/>
        <v>10.060000000000002</v>
      </c>
      <c r="G95" s="3">
        <v>50.56</v>
      </c>
      <c r="H95" s="3">
        <f>E95-G95</f>
        <v>0.47999999999999687</v>
      </c>
      <c r="I95" s="3">
        <f>G95-D95</f>
        <v>9.5800000000000054</v>
      </c>
      <c r="J95" s="3">
        <f t="shared" si="3"/>
        <v>5.0104384133611335</v>
      </c>
      <c r="K95" s="14">
        <f>B95*(100/(100+J95))</f>
        <v>10.103757455268394</v>
      </c>
      <c r="L95" s="2">
        <v>40</v>
      </c>
    </row>
    <row r="96" spans="1:12" ht="15.75" x14ac:dyDescent="0.25">
      <c r="A96" s="1" t="s">
        <v>93</v>
      </c>
      <c r="B96" s="3">
        <v>10.4</v>
      </c>
      <c r="C96" s="2">
        <v>152</v>
      </c>
      <c r="D96" s="3">
        <v>38.81</v>
      </c>
      <c r="E96" s="3">
        <v>50.230000000000004</v>
      </c>
      <c r="F96" s="3">
        <f t="shared" si="4"/>
        <v>11.420000000000002</v>
      </c>
      <c r="G96" s="3">
        <v>49.22</v>
      </c>
      <c r="H96" s="3">
        <f>E96-G96</f>
        <v>1.0100000000000051</v>
      </c>
      <c r="I96" s="3">
        <f>G96-D96</f>
        <v>10.409999999999997</v>
      </c>
      <c r="J96" s="3">
        <f t="shared" si="3"/>
        <v>9.7022094140250292</v>
      </c>
      <c r="K96" s="14">
        <f>B96*(100/(100+J96))</f>
        <v>9.4802101576182096</v>
      </c>
      <c r="L96" s="2">
        <v>40</v>
      </c>
    </row>
    <row r="97" spans="1:12" ht="15.75" x14ac:dyDescent="0.25">
      <c r="A97" s="1" t="s">
        <v>94</v>
      </c>
      <c r="B97" s="3">
        <v>10.62</v>
      </c>
      <c r="C97" s="2">
        <v>197</v>
      </c>
      <c r="D97" s="3">
        <v>47.94</v>
      </c>
      <c r="E97" s="3">
        <v>62.559999999999995</v>
      </c>
      <c r="F97" s="3">
        <f t="shared" si="4"/>
        <v>14.619999999999997</v>
      </c>
      <c r="G97" s="3">
        <v>61.12</v>
      </c>
      <c r="H97" s="3">
        <f>E97-G97</f>
        <v>1.4399999999999977</v>
      </c>
      <c r="I97" s="3">
        <f>G97-D97</f>
        <v>13.18</v>
      </c>
      <c r="J97" s="3">
        <f t="shared" si="3"/>
        <v>10.925644916540195</v>
      </c>
      <c r="K97" s="14">
        <f>B97*(100/(100+J97))</f>
        <v>9.5739808481532158</v>
      </c>
      <c r="L97" s="2">
        <v>40</v>
      </c>
    </row>
    <row r="98" spans="1:12" ht="15.75" x14ac:dyDescent="0.25">
      <c r="A98" s="1" t="s">
        <v>85</v>
      </c>
      <c r="B98" s="3">
        <v>10.65</v>
      </c>
      <c r="C98" s="2">
        <v>31</v>
      </c>
      <c r="D98" s="3">
        <v>38.880000000000003</v>
      </c>
      <c r="E98" s="3">
        <v>49.940000000000005</v>
      </c>
      <c r="F98" s="3">
        <f t="shared" si="4"/>
        <v>11.060000000000002</v>
      </c>
      <c r="G98" s="3">
        <v>49.03</v>
      </c>
      <c r="H98" s="3">
        <f>E98-G98</f>
        <v>0.91000000000000369</v>
      </c>
      <c r="I98" s="3">
        <f>G98-D98</f>
        <v>10.149999999999999</v>
      </c>
      <c r="J98" s="3">
        <f t="shared" ref="J98:J109" si="5">(H98/I98)*100</f>
        <v>8.9655172413793469</v>
      </c>
      <c r="K98" s="14">
        <f>B98*(100/(100+J98))</f>
        <v>9.7737341772151876</v>
      </c>
      <c r="L98" s="2">
        <v>40</v>
      </c>
    </row>
    <row r="99" spans="1:12" ht="15.75" x14ac:dyDescent="0.25">
      <c r="A99" s="1" t="s">
        <v>86</v>
      </c>
      <c r="B99" s="3">
        <v>10.69</v>
      </c>
      <c r="C99" s="2">
        <v>53</v>
      </c>
      <c r="D99" s="3">
        <v>43.56</v>
      </c>
      <c r="E99" s="3">
        <v>53.940000000000005</v>
      </c>
      <c r="F99" s="3">
        <f t="shared" si="4"/>
        <v>10.380000000000003</v>
      </c>
      <c r="G99" s="5">
        <v>52.92</v>
      </c>
      <c r="H99" s="3">
        <f>E99-G99</f>
        <v>1.0200000000000031</v>
      </c>
      <c r="I99" s="3">
        <f>G99-D99</f>
        <v>9.36</v>
      </c>
      <c r="J99" s="3">
        <f t="shared" si="5"/>
        <v>10.897435897435932</v>
      </c>
      <c r="K99" s="14">
        <f>B99*(100/(100+J99))</f>
        <v>9.6395375722543317</v>
      </c>
      <c r="L99" s="2">
        <v>40</v>
      </c>
    </row>
    <row r="100" spans="1:12" ht="15.75" x14ac:dyDescent="0.25">
      <c r="A100" s="1" t="s">
        <v>89</v>
      </c>
      <c r="B100" s="3">
        <v>10.4</v>
      </c>
      <c r="C100" s="2">
        <v>18</v>
      </c>
      <c r="D100" s="3">
        <v>46.48</v>
      </c>
      <c r="E100" s="3">
        <v>57.48</v>
      </c>
      <c r="F100" s="3">
        <f t="shared" si="4"/>
        <v>11</v>
      </c>
      <c r="G100" s="3">
        <v>56.68</v>
      </c>
      <c r="H100" s="3">
        <f>E100-G100</f>
        <v>0.79999999999999716</v>
      </c>
      <c r="I100" s="3">
        <f>G100-D100</f>
        <v>10.200000000000003</v>
      </c>
      <c r="J100" s="3">
        <f t="shared" si="5"/>
        <v>7.8431372549019303</v>
      </c>
      <c r="K100" s="14">
        <f>B100*(100/(100+J100))</f>
        <v>9.6436363636363662</v>
      </c>
      <c r="L100" s="2">
        <v>40</v>
      </c>
    </row>
    <row r="101" spans="1:12" ht="15.75" x14ac:dyDescent="0.25">
      <c r="A101" s="1" t="s">
        <v>90</v>
      </c>
      <c r="B101" s="3">
        <v>10.15</v>
      </c>
      <c r="C101" s="2">
        <v>166</v>
      </c>
      <c r="D101" s="3">
        <v>47.91</v>
      </c>
      <c r="E101" s="3">
        <v>58.97</v>
      </c>
      <c r="F101" s="3">
        <f t="shared" si="4"/>
        <v>11.060000000000002</v>
      </c>
      <c r="G101" s="3">
        <v>57.81</v>
      </c>
      <c r="H101" s="3">
        <f>E101-G101</f>
        <v>1.1599999999999966</v>
      </c>
      <c r="I101" s="3">
        <f>G101-D101</f>
        <v>9.9000000000000057</v>
      </c>
      <c r="J101" s="3">
        <f t="shared" si="5"/>
        <v>11.717171717171675</v>
      </c>
      <c r="K101" s="14">
        <f>B101*(100/(100+J101))</f>
        <v>9.0854430379746862</v>
      </c>
      <c r="L101" s="2">
        <v>40</v>
      </c>
    </row>
    <row r="102" spans="1:12" ht="15.75" x14ac:dyDescent="0.25">
      <c r="A102" s="1" t="s">
        <v>91</v>
      </c>
      <c r="B102" s="3">
        <v>10.57</v>
      </c>
      <c r="C102" s="2">
        <v>120</v>
      </c>
      <c r="D102" s="3">
        <v>47.96</v>
      </c>
      <c r="E102" s="3">
        <v>60.09</v>
      </c>
      <c r="F102" s="3">
        <f t="shared" si="4"/>
        <v>12.130000000000003</v>
      </c>
      <c r="G102" s="3">
        <v>58.99</v>
      </c>
      <c r="H102" s="3">
        <f>E102-G102</f>
        <v>1.1000000000000014</v>
      </c>
      <c r="I102" s="3">
        <f>G102-D102</f>
        <v>11.030000000000001</v>
      </c>
      <c r="J102" s="3">
        <f t="shared" si="5"/>
        <v>9.9728014505893139</v>
      </c>
      <c r="K102" s="14">
        <f>B102*(100/(100+J102))</f>
        <v>9.6114674361088195</v>
      </c>
      <c r="L102" s="2">
        <v>40</v>
      </c>
    </row>
    <row r="103" spans="1:12" ht="15.75" x14ac:dyDescent="0.25">
      <c r="A103" s="1" t="s">
        <v>92</v>
      </c>
      <c r="B103" s="3">
        <v>10.06</v>
      </c>
      <c r="C103" s="2">
        <v>60</v>
      </c>
      <c r="D103" s="3">
        <v>46.62</v>
      </c>
      <c r="E103" s="3">
        <v>58.089999999999996</v>
      </c>
      <c r="F103" s="3">
        <f t="shared" si="4"/>
        <v>11.469999999999999</v>
      </c>
      <c r="G103" s="3">
        <v>56.83</v>
      </c>
      <c r="H103" s="3">
        <f>E103-G103</f>
        <v>1.259999999999998</v>
      </c>
      <c r="I103" s="3">
        <f>G103-D103</f>
        <v>10.210000000000001</v>
      </c>
      <c r="J103" s="3">
        <f t="shared" si="5"/>
        <v>12.340842311459333</v>
      </c>
      <c r="K103" s="14">
        <f>B103*(100/(100+J103))</f>
        <v>8.9548910200523117</v>
      </c>
      <c r="L103" s="2">
        <v>40</v>
      </c>
    </row>
    <row r="104" spans="1:12" ht="15.75" x14ac:dyDescent="0.25">
      <c r="A104" s="1" t="s">
        <v>77</v>
      </c>
      <c r="B104" s="3">
        <v>10.45</v>
      </c>
      <c r="C104" s="2">
        <v>52</v>
      </c>
      <c r="D104" s="3">
        <v>47.38</v>
      </c>
      <c r="E104" s="3">
        <v>60.510000000000005</v>
      </c>
      <c r="F104" s="3">
        <f t="shared" si="4"/>
        <v>13.130000000000003</v>
      </c>
      <c r="G104" s="3">
        <v>59.19</v>
      </c>
      <c r="H104" s="3">
        <f>E104-G104</f>
        <v>1.3200000000000074</v>
      </c>
      <c r="I104" s="3">
        <f>G104-D104</f>
        <v>11.809999999999995</v>
      </c>
      <c r="J104" s="3">
        <f t="shared" si="5"/>
        <v>11.176968670618187</v>
      </c>
      <c r="K104" s="14">
        <f>B104*(100/(100+J104))</f>
        <v>9.3994287890327435</v>
      </c>
      <c r="L104" s="2">
        <v>40</v>
      </c>
    </row>
    <row r="105" spans="1:12" ht="15.75" x14ac:dyDescent="0.25">
      <c r="A105" s="1" t="s">
        <v>78</v>
      </c>
      <c r="B105" s="3">
        <v>10.67</v>
      </c>
      <c r="C105" s="2">
        <v>24</v>
      </c>
      <c r="D105" s="3">
        <v>36.32</v>
      </c>
      <c r="E105" s="3">
        <v>46.870000000000005</v>
      </c>
      <c r="F105" s="3">
        <f t="shared" si="4"/>
        <v>10.550000000000004</v>
      </c>
      <c r="G105" s="3">
        <v>45.66</v>
      </c>
      <c r="H105" s="3">
        <f>E105-G105</f>
        <v>1.210000000000008</v>
      </c>
      <c r="I105" s="3">
        <f>G105-D105</f>
        <v>9.3399999999999963</v>
      </c>
      <c r="J105" s="3">
        <f t="shared" si="5"/>
        <v>12.955032119914437</v>
      </c>
      <c r="K105" s="14">
        <f>B105*(100/(100+J105))</f>
        <v>9.4462369668246371</v>
      </c>
      <c r="L105" s="2">
        <v>40</v>
      </c>
    </row>
    <row r="106" spans="1:12" ht="15.75" x14ac:dyDescent="0.25">
      <c r="A106" s="1" t="s">
        <v>97</v>
      </c>
      <c r="B106" s="3">
        <v>10.49</v>
      </c>
      <c r="C106" s="2">
        <v>109</v>
      </c>
      <c r="D106" s="3">
        <v>38.979999999999997</v>
      </c>
      <c r="E106" s="3">
        <v>50.28</v>
      </c>
      <c r="F106" s="3">
        <f t="shared" si="4"/>
        <v>11.300000000000004</v>
      </c>
      <c r="G106" s="3">
        <v>49.24</v>
      </c>
      <c r="H106" s="3">
        <f>E106-G106</f>
        <v>1.0399999999999991</v>
      </c>
      <c r="I106" s="3">
        <f>G106-D106</f>
        <v>10.260000000000005</v>
      </c>
      <c r="J106" s="3">
        <f t="shared" si="5"/>
        <v>10.136452241715386</v>
      </c>
      <c r="K106" s="14">
        <f>B106*(100/(100+J106))</f>
        <v>9.5245486725663717</v>
      </c>
      <c r="L106" s="2">
        <v>40</v>
      </c>
    </row>
    <row r="107" spans="1:12" ht="15.75" x14ac:dyDescent="0.25">
      <c r="A107" s="1" t="s">
        <v>98</v>
      </c>
      <c r="B107" s="3">
        <v>10.8</v>
      </c>
      <c r="C107" s="2">
        <v>23</v>
      </c>
      <c r="D107" s="3">
        <v>38.81</v>
      </c>
      <c r="E107" s="3">
        <v>53.22</v>
      </c>
      <c r="F107" s="3">
        <f t="shared" si="4"/>
        <v>14.409999999999997</v>
      </c>
      <c r="G107" s="3">
        <v>51.66</v>
      </c>
      <c r="H107" s="3">
        <f>E107-G107</f>
        <v>1.5600000000000023</v>
      </c>
      <c r="I107" s="3">
        <f>G107-D107</f>
        <v>12.849999999999994</v>
      </c>
      <c r="J107" s="3">
        <f t="shared" si="5"/>
        <v>12.140077821011698</v>
      </c>
      <c r="K107" s="14">
        <f>B107*(100/(100+J107))</f>
        <v>9.6308119361554461</v>
      </c>
      <c r="L107" s="2">
        <v>40</v>
      </c>
    </row>
    <row r="108" spans="1:12" ht="15.75" x14ac:dyDescent="0.25">
      <c r="A108" s="1" t="s">
        <v>99</v>
      </c>
      <c r="B108" s="3">
        <v>10.98</v>
      </c>
      <c r="C108" s="2">
        <v>65</v>
      </c>
      <c r="D108" s="3">
        <v>48.73</v>
      </c>
      <c r="E108" s="3">
        <v>60.849999999999994</v>
      </c>
      <c r="F108" s="3">
        <f t="shared" si="4"/>
        <v>12.119999999999997</v>
      </c>
      <c r="G108" s="3">
        <v>59.69</v>
      </c>
      <c r="H108" s="3">
        <f>E108-G108</f>
        <v>1.1599999999999966</v>
      </c>
      <c r="I108" s="3">
        <f>G108-D108</f>
        <v>10.96</v>
      </c>
      <c r="J108" s="3">
        <f t="shared" si="5"/>
        <v>10.583941605839383</v>
      </c>
      <c r="K108" s="14">
        <f>B108*(100/(100+J108))</f>
        <v>9.9291089108910935</v>
      </c>
      <c r="L108" s="2">
        <v>40</v>
      </c>
    </row>
    <row r="109" spans="1:12" ht="15.75" x14ac:dyDescent="0.25">
      <c r="A109" s="1" t="s">
        <v>100</v>
      </c>
      <c r="B109" s="3">
        <v>10.92</v>
      </c>
      <c r="C109" s="2">
        <v>4</v>
      </c>
      <c r="D109" s="3">
        <v>46.99</v>
      </c>
      <c r="E109" s="3">
        <v>57.77</v>
      </c>
      <c r="F109" s="3">
        <f t="shared" si="4"/>
        <v>10.780000000000001</v>
      </c>
      <c r="G109" s="3">
        <v>56.52</v>
      </c>
      <c r="H109" s="3">
        <f>E109-G109</f>
        <v>1.25</v>
      </c>
      <c r="I109" s="3">
        <f>G109-D109</f>
        <v>9.5300000000000011</v>
      </c>
      <c r="J109" s="3">
        <f t="shared" si="5"/>
        <v>13.116474291710386</v>
      </c>
      <c r="K109" s="14">
        <f>B109*(100/(100+J109))</f>
        <v>9.653766233766234</v>
      </c>
      <c r="L109" s="2">
        <v>40</v>
      </c>
    </row>
  </sheetData>
  <sortState ref="A2:L109">
    <sortCondition ref="A2:A109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E19" sqref="E19"/>
    </sheetView>
  </sheetViews>
  <sheetFormatPr defaultRowHeight="15" x14ac:dyDescent="0.25"/>
  <cols>
    <col min="1" max="1" width="19.85546875" customWidth="1"/>
    <col min="2" max="2" width="20.42578125" customWidth="1"/>
    <col min="3" max="3" width="18.7109375" customWidth="1"/>
    <col min="4" max="4" width="20.28515625" customWidth="1"/>
    <col min="5" max="5" width="27.42578125" customWidth="1"/>
  </cols>
  <sheetData>
    <row r="1" spans="1:5" s="9" customFormat="1" ht="18.75" x14ac:dyDescent="0.3">
      <c r="A1" s="8" t="s">
        <v>114</v>
      </c>
      <c r="B1" s="8"/>
      <c r="C1" s="8"/>
      <c r="D1" s="8"/>
      <c r="E1" s="8"/>
    </row>
    <row r="2" spans="1:5" ht="18.75" x14ac:dyDescent="0.3">
      <c r="A2" s="10"/>
      <c r="B2" s="10"/>
      <c r="C2" s="10"/>
      <c r="D2" s="10"/>
      <c r="E2" s="10"/>
    </row>
    <row r="3" spans="1:5" s="9" customFormat="1" ht="18.75" x14ac:dyDescent="0.3">
      <c r="A3" s="8" t="s">
        <v>115</v>
      </c>
      <c r="B3" s="8" t="s">
        <v>116</v>
      </c>
      <c r="C3" s="8" t="s">
        <v>117</v>
      </c>
      <c r="D3" s="8" t="s">
        <v>118</v>
      </c>
      <c r="E3" s="8" t="s">
        <v>119</v>
      </c>
    </row>
    <row r="4" spans="1:5" ht="18.75" x14ac:dyDescent="0.3">
      <c r="A4" s="10" t="s">
        <v>120</v>
      </c>
      <c r="B4" s="11" t="s">
        <v>121</v>
      </c>
      <c r="C4" s="11" t="s">
        <v>122</v>
      </c>
      <c r="D4" s="11" t="s">
        <v>123</v>
      </c>
      <c r="E4" s="11" t="s">
        <v>124</v>
      </c>
    </row>
    <row r="5" spans="1:5" ht="18.75" x14ac:dyDescent="0.3">
      <c r="A5" s="10" t="s">
        <v>125</v>
      </c>
      <c r="B5" s="10" t="s">
        <v>126</v>
      </c>
      <c r="C5" s="11" t="s">
        <v>127</v>
      </c>
      <c r="D5" s="10" t="s">
        <v>128</v>
      </c>
      <c r="E5" s="10" t="s">
        <v>129</v>
      </c>
    </row>
    <row r="6" spans="1:5" ht="18.75" x14ac:dyDescent="0.3">
      <c r="A6" s="10" t="s">
        <v>130</v>
      </c>
      <c r="B6" s="10" t="s">
        <v>131</v>
      </c>
      <c r="C6" s="11" t="s">
        <v>132</v>
      </c>
      <c r="D6" s="10"/>
      <c r="E6" s="10" t="s">
        <v>133</v>
      </c>
    </row>
    <row r="7" spans="1:5" ht="18.75" x14ac:dyDescent="0.3">
      <c r="A7" s="10"/>
      <c r="B7" s="10"/>
      <c r="C7" s="11" t="s">
        <v>134</v>
      </c>
      <c r="D7" s="10"/>
      <c r="E7" s="10"/>
    </row>
    <row r="8" spans="1:5" ht="18.75" x14ac:dyDescent="0.3">
      <c r="A8" s="10"/>
      <c r="B8" s="10"/>
      <c r="C8" s="11" t="s">
        <v>135</v>
      </c>
      <c r="D8" s="10"/>
      <c r="E8" s="10"/>
    </row>
    <row r="9" spans="1:5" ht="18.75" x14ac:dyDescent="0.3">
      <c r="A9" s="10"/>
      <c r="B9" s="10"/>
      <c r="C9" s="11" t="s">
        <v>136</v>
      </c>
      <c r="D9" s="10"/>
      <c r="E9" s="10"/>
    </row>
    <row r="10" spans="1:5" x14ac:dyDescent="0.25">
      <c r="C10" s="12"/>
    </row>
    <row r="12" spans="1:5" x14ac:dyDescent="0.25">
      <c r="A12" t="s">
        <v>5</v>
      </c>
      <c r="B12" t="s">
        <v>137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Soils data</vt:lpstr>
      <vt:lpstr>sample codes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Regis Chikowo</dc:creator>
  <cp:lastModifiedBy>Agrolab1</cp:lastModifiedBy>
  <dcterms:created xsi:type="dcterms:W3CDTF">2019-12-21T12:46:56Z</dcterms:created>
  <dcterms:modified xsi:type="dcterms:W3CDTF">2020-01-09T19:34:58Z</dcterms:modified>
</cp:coreProperties>
</file>